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Documentos\BLOG\Planilhas criadas\Novas\Mega Sena\"/>
    </mc:Choice>
  </mc:AlternateContent>
  <bookViews>
    <workbookView xWindow="480" yWindow="105" windowWidth="11355" windowHeight="7935"/>
  </bookViews>
  <sheets>
    <sheet name="20-06-04-04=382" sheetId="1" r:id="rId1"/>
    <sheet name="Ciclo 30 concursos" sheetId="3" r:id="rId2"/>
    <sheet name="Resultados" sheetId="2" r:id="rId3"/>
  </sheets>
  <calcPr calcId="152511"/>
</workbook>
</file>

<file path=xl/calcChain.xml><?xml version="1.0" encoding="utf-8"?>
<calcChain xmlns="http://schemas.openxmlformats.org/spreadsheetml/2006/main">
  <c r="V27" i="1" l="1"/>
  <c r="G402" i="1" l="1"/>
  <c r="F402" i="1"/>
  <c r="E402" i="1"/>
  <c r="D402" i="1"/>
  <c r="C402" i="1"/>
  <c r="B402" i="1"/>
  <c r="G401" i="1"/>
  <c r="F401" i="1"/>
  <c r="E401" i="1"/>
  <c r="D401" i="1"/>
  <c r="C401" i="1"/>
  <c r="B401" i="1"/>
  <c r="G400" i="1"/>
  <c r="F400" i="1"/>
  <c r="E400" i="1"/>
  <c r="D400" i="1"/>
  <c r="C400" i="1"/>
  <c r="B400" i="1"/>
  <c r="G399" i="1"/>
  <c r="F399" i="1"/>
  <c r="E399" i="1"/>
  <c r="D399" i="1"/>
  <c r="C399" i="1"/>
  <c r="B399" i="1"/>
  <c r="G398" i="1"/>
  <c r="F398" i="1"/>
  <c r="E398" i="1"/>
  <c r="D398" i="1"/>
  <c r="C398" i="1"/>
  <c r="B398" i="1"/>
  <c r="G397" i="1"/>
  <c r="F397" i="1"/>
  <c r="E397" i="1"/>
  <c r="D397" i="1"/>
  <c r="C397" i="1"/>
  <c r="B397" i="1"/>
  <c r="G396" i="1"/>
  <c r="F396" i="1"/>
  <c r="E396" i="1"/>
  <c r="D396" i="1"/>
  <c r="C396" i="1"/>
  <c r="B396" i="1"/>
  <c r="G395" i="1"/>
  <c r="F395" i="1"/>
  <c r="E395" i="1"/>
  <c r="D395" i="1"/>
  <c r="C395" i="1"/>
  <c r="B395" i="1"/>
  <c r="G394" i="1"/>
  <c r="F394" i="1"/>
  <c r="E394" i="1"/>
  <c r="D394" i="1"/>
  <c r="C394" i="1"/>
  <c r="B394" i="1"/>
  <c r="G393" i="1"/>
  <c r="F393" i="1"/>
  <c r="E393" i="1"/>
  <c r="D393" i="1"/>
  <c r="C393" i="1"/>
  <c r="B393" i="1"/>
  <c r="G392" i="1"/>
  <c r="F392" i="1"/>
  <c r="E392" i="1"/>
  <c r="D392" i="1"/>
  <c r="C392" i="1"/>
  <c r="B392" i="1"/>
  <c r="G391" i="1"/>
  <c r="F391" i="1"/>
  <c r="E391" i="1"/>
  <c r="D391" i="1"/>
  <c r="C391" i="1"/>
  <c r="B391" i="1"/>
  <c r="G390" i="1"/>
  <c r="F390" i="1"/>
  <c r="E390" i="1"/>
  <c r="D390" i="1"/>
  <c r="C390" i="1"/>
  <c r="B390" i="1"/>
  <c r="G389" i="1"/>
  <c r="F389" i="1"/>
  <c r="E389" i="1"/>
  <c r="D389" i="1"/>
  <c r="C389" i="1"/>
  <c r="B389" i="1"/>
  <c r="G388" i="1"/>
  <c r="F388" i="1"/>
  <c r="E388" i="1"/>
  <c r="D388" i="1"/>
  <c r="C388" i="1"/>
  <c r="B388" i="1"/>
  <c r="G387" i="1"/>
  <c r="F387" i="1"/>
  <c r="E387" i="1"/>
  <c r="D387" i="1"/>
  <c r="C387" i="1"/>
  <c r="B387" i="1"/>
  <c r="G386" i="1"/>
  <c r="F386" i="1"/>
  <c r="E386" i="1"/>
  <c r="D386" i="1"/>
  <c r="C386" i="1"/>
  <c r="B386" i="1"/>
  <c r="G385" i="1"/>
  <c r="F385" i="1"/>
  <c r="E385" i="1"/>
  <c r="D385" i="1"/>
  <c r="C385" i="1"/>
  <c r="B385" i="1"/>
  <c r="G384" i="1"/>
  <c r="F384" i="1"/>
  <c r="E384" i="1"/>
  <c r="D384" i="1"/>
  <c r="C384" i="1"/>
  <c r="B384" i="1"/>
  <c r="G383" i="1"/>
  <c r="F383" i="1"/>
  <c r="E383" i="1"/>
  <c r="D383" i="1"/>
  <c r="C383" i="1"/>
  <c r="B383" i="1"/>
  <c r="G382" i="1"/>
  <c r="F382" i="1"/>
  <c r="E382" i="1"/>
  <c r="D382" i="1"/>
  <c r="C382" i="1"/>
  <c r="B382" i="1"/>
  <c r="G381" i="1"/>
  <c r="F381" i="1"/>
  <c r="E381" i="1"/>
  <c r="D381" i="1"/>
  <c r="C381" i="1"/>
  <c r="B381" i="1"/>
  <c r="G380" i="1"/>
  <c r="F380" i="1"/>
  <c r="E380" i="1"/>
  <c r="D380" i="1"/>
  <c r="C380" i="1"/>
  <c r="B380" i="1"/>
  <c r="G379" i="1"/>
  <c r="F379" i="1"/>
  <c r="E379" i="1"/>
  <c r="D379" i="1"/>
  <c r="C379" i="1"/>
  <c r="B379" i="1"/>
  <c r="G378" i="1"/>
  <c r="F378" i="1"/>
  <c r="E378" i="1"/>
  <c r="D378" i="1"/>
  <c r="C378" i="1"/>
  <c r="B378" i="1"/>
  <c r="G377" i="1"/>
  <c r="F377" i="1"/>
  <c r="E377" i="1"/>
  <c r="D377" i="1"/>
  <c r="C377" i="1"/>
  <c r="B377" i="1"/>
  <c r="G376" i="1"/>
  <c r="F376" i="1"/>
  <c r="E376" i="1"/>
  <c r="D376" i="1"/>
  <c r="C376" i="1"/>
  <c r="B376" i="1"/>
  <c r="G375" i="1"/>
  <c r="F375" i="1"/>
  <c r="E375" i="1"/>
  <c r="D375" i="1"/>
  <c r="C375" i="1"/>
  <c r="B375" i="1"/>
  <c r="G374" i="1"/>
  <c r="F374" i="1"/>
  <c r="E374" i="1"/>
  <c r="D374" i="1"/>
  <c r="C374" i="1"/>
  <c r="B374" i="1"/>
  <c r="G373" i="1"/>
  <c r="F373" i="1"/>
  <c r="E373" i="1"/>
  <c r="D373" i="1"/>
  <c r="C373" i="1"/>
  <c r="B373" i="1"/>
  <c r="G372" i="1"/>
  <c r="F372" i="1"/>
  <c r="E372" i="1"/>
  <c r="D372" i="1"/>
  <c r="C372" i="1"/>
  <c r="B372" i="1"/>
  <c r="G371" i="1"/>
  <c r="F371" i="1"/>
  <c r="E371" i="1"/>
  <c r="D371" i="1"/>
  <c r="C371" i="1"/>
  <c r="B371" i="1"/>
  <c r="G370" i="1"/>
  <c r="F370" i="1"/>
  <c r="E370" i="1"/>
  <c r="D370" i="1"/>
  <c r="C370" i="1"/>
  <c r="B370" i="1"/>
  <c r="G369" i="1"/>
  <c r="F369" i="1"/>
  <c r="E369" i="1"/>
  <c r="D369" i="1"/>
  <c r="C369" i="1"/>
  <c r="B369" i="1"/>
  <c r="G368" i="1"/>
  <c r="F368" i="1"/>
  <c r="E368" i="1"/>
  <c r="D368" i="1"/>
  <c r="C368" i="1"/>
  <c r="B368" i="1"/>
  <c r="G367" i="1"/>
  <c r="F367" i="1"/>
  <c r="E367" i="1"/>
  <c r="D367" i="1"/>
  <c r="C367" i="1"/>
  <c r="B367" i="1"/>
  <c r="G366" i="1"/>
  <c r="F366" i="1"/>
  <c r="E366" i="1"/>
  <c r="D366" i="1"/>
  <c r="C366" i="1"/>
  <c r="B366" i="1"/>
  <c r="G365" i="1"/>
  <c r="F365" i="1"/>
  <c r="E365" i="1"/>
  <c r="D365" i="1"/>
  <c r="C365" i="1"/>
  <c r="B365" i="1"/>
  <c r="G364" i="1"/>
  <c r="F364" i="1"/>
  <c r="E364" i="1"/>
  <c r="D364" i="1"/>
  <c r="C364" i="1"/>
  <c r="B364" i="1"/>
  <c r="G363" i="1"/>
  <c r="F363" i="1"/>
  <c r="E363" i="1"/>
  <c r="D363" i="1"/>
  <c r="C363" i="1"/>
  <c r="B363" i="1"/>
  <c r="G362" i="1"/>
  <c r="F362" i="1"/>
  <c r="E362" i="1"/>
  <c r="D362" i="1"/>
  <c r="C362" i="1"/>
  <c r="B362" i="1"/>
  <c r="G361" i="1"/>
  <c r="F361" i="1"/>
  <c r="E361" i="1"/>
  <c r="D361" i="1"/>
  <c r="C361" i="1"/>
  <c r="B361" i="1"/>
  <c r="G360" i="1"/>
  <c r="F360" i="1"/>
  <c r="E360" i="1"/>
  <c r="D360" i="1"/>
  <c r="C360" i="1"/>
  <c r="B360" i="1"/>
  <c r="G359" i="1"/>
  <c r="F359" i="1"/>
  <c r="E359" i="1"/>
  <c r="D359" i="1"/>
  <c r="C359" i="1"/>
  <c r="B359" i="1"/>
  <c r="G358" i="1"/>
  <c r="F358" i="1"/>
  <c r="E358" i="1"/>
  <c r="D358" i="1"/>
  <c r="C358" i="1"/>
  <c r="B358" i="1"/>
  <c r="G357" i="1"/>
  <c r="F357" i="1"/>
  <c r="E357" i="1"/>
  <c r="D357" i="1"/>
  <c r="C357" i="1"/>
  <c r="B357" i="1"/>
  <c r="G356" i="1"/>
  <c r="F356" i="1"/>
  <c r="E356" i="1"/>
  <c r="D356" i="1"/>
  <c r="C356" i="1"/>
  <c r="B356" i="1"/>
  <c r="G355" i="1"/>
  <c r="F355" i="1"/>
  <c r="E355" i="1"/>
  <c r="D355" i="1"/>
  <c r="C355" i="1"/>
  <c r="B355" i="1"/>
  <c r="G354" i="1"/>
  <c r="F354" i="1"/>
  <c r="E354" i="1"/>
  <c r="D354" i="1"/>
  <c r="C354" i="1"/>
  <c r="B354" i="1"/>
  <c r="G353" i="1"/>
  <c r="F353" i="1"/>
  <c r="E353" i="1"/>
  <c r="D353" i="1"/>
  <c r="C353" i="1"/>
  <c r="B353" i="1"/>
  <c r="G352" i="1"/>
  <c r="F352" i="1"/>
  <c r="E352" i="1"/>
  <c r="D352" i="1"/>
  <c r="C352" i="1"/>
  <c r="B352" i="1"/>
  <c r="G351" i="1"/>
  <c r="F351" i="1"/>
  <c r="E351" i="1"/>
  <c r="D351" i="1"/>
  <c r="C351" i="1"/>
  <c r="B351" i="1"/>
  <c r="G350" i="1"/>
  <c r="F350" i="1"/>
  <c r="E350" i="1"/>
  <c r="D350" i="1"/>
  <c r="C350" i="1"/>
  <c r="B350" i="1"/>
  <c r="G349" i="1"/>
  <c r="F349" i="1"/>
  <c r="E349" i="1"/>
  <c r="D349" i="1"/>
  <c r="C349" i="1"/>
  <c r="B349" i="1"/>
  <c r="G348" i="1"/>
  <c r="F348" i="1"/>
  <c r="E348" i="1"/>
  <c r="D348" i="1"/>
  <c r="C348" i="1"/>
  <c r="B348" i="1"/>
  <c r="G347" i="1"/>
  <c r="F347" i="1"/>
  <c r="E347" i="1"/>
  <c r="D347" i="1"/>
  <c r="C347" i="1"/>
  <c r="B347" i="1"/>
  <c r="G346" i="1"/>
  <c r="F346" i="1"/>
  <c r="E346" i="1"/>
  <c r="D346" i="1"/>
  <c r="C346" i="1"/>
  <c r="B346" i="1"/>
  <c r="G345" i="1"/>
  <c r="F345" i="1"/>
  <c r="E345" i="1"/>
  <c r="D345" i="1"/>
  <c r="C345" i="1"/>
  <c r="B345" i="1"/>
  <c r="G344" i="1"/>
  <c r="F344" i="1"/>
  <c r="E344" i="1"/>
  <c r="D344" i="1"/>
  <c r="C344" i="1"/>
  <c r="B344" i="1"/>
  <c r="G343" i="1"/>
  <c r="F343" i="1"/>
  <c r="E343" i="1"/>
  <c r="D343" i="1"/>
  <c r="C343" i="1"/>
  <c r="B343" i="1"/>
  <c r="G342" i="1"/>
  <c r="F342" i="1"/>
  <c r="E342" i="1"/>
  <c r="D342" i="1"/>
  <c r="C342" i="1"/>
  <c r="B342" i="1"/>
  <c r="G341" i="1"/>
  <c r="F341" i="1"/>
  <c r="E341" i="1"/>
  <c r="D341" i="1"/>
  <c r="C341" i="1"/>
  <c r="B341" i="1"/>
  <c r="G340" i="1"/>
  <c r="F340" i="1"/>
  <c r="E340" i="1"/>
  <c r="D340" i="1"/>
  <c r="C340" i="1"/>
  <c r="B340" i="1"/>
  <c r="G339" i="1"/>
  <c r="F339" i="1"/>
  <c r="E339" i="1"/>
  <c r="D339" i="1"/>
  <c r="C339" i="1"/>
  <c r="B339" i="1"/>
  <c r="G338" i="1"/>
  <c r="F338" i="1"/>
  <c r="E338" i="1"/>
  <c r="D338" i="1"/>
  <c r="C338" i="1"/>
  <c r="B338" i="1"/>
  <c r="G337" i="1"/>
  <c r="F337" i="1"/>
  <c r="E337" i="1"/>
  <c r="D337" i="1"/>
  <c r="C337" i="1"/>
  <c r="B337" i="1"/>
  <c r="G336" i="1"/>
  <c r="F336" i="1"/>
  <c r="E336" i="1"/>
  <c r="D336" i="1"/>
  <c r="C336" i="1"/>
  <c r="B336" i="1"/>
  <c r="G335" i="1"/>
  <c r="F335" i="1"/>
  <c r="E335" i="1"/>
  <c r="D335" i="1"/>
  <c r="C335" i="1"/>
  <c r="B335" i="1"/>
  <c r="G334" i="1"/>
  <c r="F334" i="1"/>
  <c r="E334" i="1"/>
  <c r="D334" i="1"/>
  <c r="C334" i="1"/>
  <c r="B334" i="1"/>
  <c r="G333" i="1"/>
  <c r="F333" i="1"/>
  <c r="E333" i="1"/>
  <c r="D333" i="1"/>
  <c r="C333" i="1"/>
  <c r="B333" i="1"/>
  <c r="G332" i="1"/>
  <c r="F332" i="1"/>
  <c r="E332" i="1"/>
  <c r="D332" i="1"/>
  <c r="C332" i="1"/>
  <c r="B332" i="1"/>
  <c r="G331" i="1"/>
  <c r="F331" i="1"/>
  <c r="E331" i="1"/>
  <c r="D331" i="1"/>
  <c r="C331" i="1"/>
  <c r="B331" i="1"/>
  <c r="G330" i="1"/>
  <c r="F330" i="1"/>
  <c r="E330" i="1"/>
  <c r="D330" i="1"/>
  <c r="C330" i="1"/>
  <c r="B330" i="1"/>
  <c r="G329" i="1"/>
  <c r="F329" i="1"/>
  <c r="E329" i="1"/>
  <c r="D329" i="1"/>
  <c r="C329" i="1"/>
  <c r="B329" i="1"/>
  <c r="G328" i="1"/>
  <c r="F328" i="1"/>
  <c r="E328" i="1"/>
  <c r="D328" i="1"/>
  <c r="C328" i="1"/>
  <c r="B328" i="1"/>
  <c r="G327" i="1"/>
  <c r="F327" i="1"/>
  <c r="E327" i="1"/>
  <c r="D327" i="1"/>
  <c r="C327" i="1"/>
  <c r="B327" i="1"/>
  <c r="G326" i="1"/>
  <c r="F326" i="1"/>
  <c r="E326" i="1"/>
  <c r="D326" i="1"/>
  <c r="C326" i="1"/>
  <c r="B326" i="1"/>
  <c r="G325" i="1"/>
  <c r="F325" i="1"/>
  <c r="E325" i="1"/>
  <c r="D325" i="1"/>
  <c r="C325" i="1"/>
  <c r="B325" i="1"/>
  <c r="G324" i="1"/>
  <c r="F324" i="1"/>
  <c r="E324" i="1"/>
  <c r="D324" i="1"/>
  <c r="C324" i="1"/>
  <c r="B324" i="1"/>
  <c r="G323" i="1"/>
  <c r="F323" i="1"/>
  <c r="E323" i="1"/>
  <c r="D323" i="1"/>
  <c r="C323" i="1"/>
  <c r="B323" i="1"/>
  <c r="G322" i="1"/>
  <c r="F322" i="1"/>
  <c r="E322" i="1"/>
  <c r="D322" i="1"/>
  <c r="C322" i="1"/>
  <c r="B322" i="1"/>
  <c r="G321" i="1"/>
  <c r="F321" i="1"/>
  <c r="E321" i="1"/>
  <c r="D321" i="1"/>
  <c r="C321" i="1"/>
  <c r="B321" i="1"/>
  <c r="G320" i="1"/>
  <c r="F320" i="1"/>
  <c r="E320" i="1"/>
  <c r="D320" i="1"/>
  <c r="C320" i="1"/>
  <c r="B320" i="1"/>
  <c r="G319" i="1"/>
  <c r="F319" i="1"/>
  <c r="E319" i="1"/>
  <c r="D319" i="1"/>
  <c r="C319" i="1"/>
  <c r="B319" i="1"/>
  <c r="G318" i="1"/>
  <c r="F318" i="1"/>
  <c r="E318" i="1"/>
  <c r="D318" i="1"/>
  <c r="C318" i="1"/>
  <c r="B318" i="1"/>
  <c r="G317" i="1"/>
  <c r="F317" i="1"/>
  <c r="E317" i="1"/>
  <c r="D317" i="1"/>
  <c r="C317" i="1"/>
  <c r="B317" i="1"/>
  <c r="G316" i="1"/>
  <c r="F316" i="1"/>
  <c r="E316" i="1"/>
  <c r="D316" i="1"/>
  <c r="C316" i="1"/>
  <c r="B316" i="1"/>
  <c r="G315" i="1"/>
  <c r="F315" i="1"/>
  <c r="E315" i="1"/>
  <c r="D315" i="1"/>
  <c r="C315" i="1"/>
  <c r="B315" i="1"/>
  <c r="G314" i="1"/>
  <c r="F314" i="1"/>
  <c r="E314" i="1"/>
  <c r="D314" i="1"/>
  <c r="C314" i="1"/>
  <c r="B314" i="1"/>
  <c r="G313" i="1"/>
  <c r="F313" i="1"/>
  <c r="E313" i="1"/>
  <c r="D313" i="1"/>
  <c r="C313" i="1"/>
  <c r="B313" i="1"/>
  <c r="G312" i="1"/>
  <c r="F312" i="1"/>
  <c r="E312" i="1"/>
  <c r="D312" i="1"/>
  <c r="C312" i="1"/>
  <c r="B312" i="1"/>
  <c r="G311" i="1"/>
  <c r="F311" i="1"/>
  <c r="E311" i="1"/>
  <c r="D311" i="1"/>
  <c r="C311" i="1"/>
  <c r="B311" i="1"/>
  <c r="G310" i="1"/>
  <c r="F310" i="1"/>
  <c r="E310" i="1"/>
  <c r="D310" i="1"/>
  <c r="C310" i="1"/>
  <c r="B310" i="1"/>
  <c r="G309" i="1"/>
  <c r="F309" i="1"/>
  <c r="E309" i="1"/>
  <c r="D309" i="1"/>
  <c r="C309" i="1"/>
  <c r="B309" i="1"/>
  <c r="G308" i="1"/>
  <c r="F308" i="1"/>
  <c r="E308" i="1"/>
  <c r="D308" i="1"/>
  <c r="C308" i="1"/>
  <c r="B308" i="1"/>
  <c r="G307" i="1"/>
  <c r="F307" i="1"/>
  <c r="E307" i="1"/>
  <c r="D307" i="1"/>
  <c r="C307" i="1"/>
  <c r="B307" i="1"/>
  <c r="G306" i="1"/>
  <c r="F306" i="1"/>
  <c r="E306" i="1"/>
  <c r="D306" i="1"/>
  <c r="C306" i="1"/>
  <c r="B306" i="1"/>
  <c r="G305" i="1"/>
  <c r="F305" i="1"/>
  <c r="E305" i="1"/>
  <c r="D305" i="1"/>
  <c r="C305" i="1"/>
  <c r="B305" i="1"/>
  <c r="G304" i="1"/>
  <c r="F304" i="1"/>
  <c r="E304" i="1"/>
  <c r="D304" i="1"/>
  <c r="C304" i="1"/>
  <c r="B304" i="1"/>
  <c r="G303" i="1"/>
  <c r="F303" i="1"/>
  <c r="E303" i="1"/>
  <c r="D303" i="1"/>
  <c r="C303" i="1"/>
  <c r="B303" i="1"/>
  <c r="G302" i="1"/>
  <c r="F302" i="1"/>
  <c r="E302" i="1"/>
  <c r="D302" i="1"/>
  <c r="C302" i="1"/>
  <c r="B302" i="1"/>
  <c r="G301" i="1"/>
  <c r="F301" i="1"/>
  <c r="E301" i="1"/>
  <c r="D301" i="1"/>
  <c r="C301" i="1"/>
  <c r="B301" i="1"/>
  <c r="G300" i="1"/>
  <c r="F300" i="1"/>
  <c r="E300" i="1"/>
  <c r="D300" i="1"/>
  <c r="C300" i="1"/>
  <c r="B300" i="1"/>
  <c r="G299" i="1"/>
  <c r="F299" i="1"/>
  <c r="E299" i="1"/>
  <c r="D299" i="1"/>
  <c r="C299" i="1"/>
  <c r="B299" i="1"/>
  <c r="G298" i="1"/>
  <c r="F298" i="1"/>
  <c r="E298" i="1"/>
  <c r="D298" i="1"/>
  <c r="C298" i="1"/>
  <c r="B298" i="1"/>
  <c r="G297" i="1"/>
  <c r="F297" i="1"/>
  <c r="E297" i="1"/>
  <c r="D297" i="1"/>
  <c r="C297" i="1"/>
  <c r="B297" i="1"/>
  <c r="G296" i="1"/>
  <c r="F296" i="1"/>
  <c r="E296" i="1"/>
  <c r="D296" i="1"/>
  <c r="C296" i="1"/>
  <c r="B296" i="1"/>
  <c r="G295" i="1"/>
  <c r="F295" i="1"/>
  <c r="E295" i="1"/>
  <c r="D295" i="1"/>
  <c r="C295" i="1"/>
  <c r="B295" i="1"/>
  <c r="G294" i="1"/>
  <c r="F294" i="1"/>
  <c r="E294" i="1"/>
  <c r="D294" i="1"/>
  <c r="C294" i="1"/>
  <c r="B294" i="1"/>
  <c r="G293" i="1"/>
  <c r="F293" i="1"/>
  <c r="E293" i="1"/>
  <c r="D293" i="1"/>
  <c r="C293" i="1"/>
  <c r="B293" i="1"/>
  <c r="G292" i="1"/>
  <c r="F292" i="1"/>
  <c r="E292" i="1"/>
  <c r="D292" i="1"/>
  <c r="C292" i="1"/>
  <c r="B292" i="1"/>
  <c r="G291" i="1"/>
  <c r="F291" i="1"/>
  <c r="E291" i="1"/>
  <c r="D291" i="1"/>
  <c r="C291" i="1"/>
  <c r="B291" i="1"/>
  <c r="G290" i="1"/>
  <c r="F290" i="1"/>
  <c r="E290" i="1"/>
  <c r="D290" i="1"/>
  <c r="C290" i="1"/>
  <c r="B290" i="1"/>
  <c r="G289" i="1"/>
  <c r="F289" i="1"/>
  <c r="E289" i="1"/>
  <c r="D289" i="1"/>
  <c r="C289" i="1"/>
  <c r="B289" i="1"/>
  <c r="G288" i="1"/>
  <c r="F288" i="1"/>
  <c r="E288" i="1"/>
  <c r="D288" i="1"/>
  <c r="C288" i="1"/>
  <c r="B288" i="1"/>
  <c r="G287" i="1"/>
  <c r="F287" i="1"/>
  <c r="E287" i="1"/>
  <c r="D287" i="1"/>
  <c r="C287" i="1"/>
  <c r="B287" i="1"/>
  <c r="G286" i="1"/>
  <c r="F286" i="1"/>
  <c r="E286" i="1"/>
  <c r="D286" i="1"/>
  <c r="C286" i="1"/>
  <c r="B286" i="1"/>
  <c r="G285" i="1"/>
  <c r="F285" i="1"/>
  <c r="E285" i="1"/>
  <c r="D285" i="1"/>
  <c r="C285" i="1"/>
  <c r="B285" i="1"/>
  <c r="G284" i="1"/>
  <c r="F284" i="1"/>
  <c r="E284" i="1"/>
  <c r="D284" i="1"/>
  <c r="C284" i="1"/>
  <c r="B284" i="1"/>
  <c r="G283" i="1"/>
  <c r="F283" i="1"/>
  <c r="E283" i="1"/>
  <c r="D283" i="1"/>
  <c r="C283" i="1"/>
  <c r="B283" i="1"/>
  <c r="G282" i="1"/>
  <c r="F282" i="1"/>
  <c r="E282" i="1"/>
  <c r="D282" i="1"/>
  <c r="C282" i="1"/>
  <c r="B282" i="1"/>
  <c r="G281" i="1"/>
  <c r="F281" i="1"/>
  <c r="E281" i="1"/>
  <c r="D281" i="1"/>
  <c r="C281" i="1"/>
  <c r="B281" i="1"/>
  <c r="G280" i="1"/>
  <c r="F280" i="1"/>
  <c r="E280" i="1"/>
  <c r="D280" i="1"/>
  <c r="C280" i="1"/>
  <c r="B280" i="1"/>
  <c r="G279" i="1"/>
  <c r="F279" i="1"/>
  <c r="E279" i="1"/>
  <c r="D279" i="1"/>
  <c r="C279" i="1"/>
  <c r="B279" i="1"/>
  <c r="G278" i="1"/>
  <c r="F278" i="1"/>
  <c r="E278" i="1"/>
  <c r="D278" i="1"/>
  <c r="C278" i="1"/>
  <c r="B278" i="1"/>
  <c r="G277" i="1"/>
  <c r="F277" i="1"/>
  <c r="E277" i="1"/>
  <c r="D277" i="1"/>
  <c r="C277" i="1"/>
  <c r="B277" i="1"/>
  <c r="G276" i="1"/>
  <c r="F276" i="1"/>
  <c r="E276" i="1"/>
  <c r="D276" i="1"/>
  <c r="C276" i="1"/>
  <c r="B276" i="1"/>
  <c r="G275" i="1"/>
  <c r="F275" i="1"/>
  <c r="E275" i="1"/>
  <c r="D275" i="1"/>
  <c r="C275" i="1"/>
  <c r="B275" i="1"/>
  <c r="G274" i="1"/>
  <c r="F274" i="1"/>
  <c r="E274" i="1"/>
  <c r="D274" i="1"/>
  <c r="C274" i="1"/>
  <c r="B274" i="1"/>
  <c r="G273" i="1"/>
  <c r="F273" i="1"/>
  <c r="E273" i="1"/>
  <c r="D273" i="1"/>
  <c r="C273" i="1"/>
  <c r="B273" i="1"/>
  <c r="G272" i="1"/>
  <c r="F272" i="1"/>
  <c r="E272" i="1"/>
  <c r="D272" i="1"/>
  <c r="C272" i="1"/>
  <c r="B272" i="1"/>
  <c r="G271" i="1"/>
  <c r="F271" i="1"/>
  <c r="E271" i="1"/>
  <c r="D271" i="1"/>
  <c r="C271" i="1"/>
  <c r="B271" i="1"/>
  <c r="G270" i="1"/>
  <c r="F270" i="1"/>
  <c r="E270" i="1"/>
  <c r="D270" i="1"/>
  <c r="C270" i="1"/>
  <c r="B270" i="1"/>
  <c r="G269" i="1"/>
  <c r="F269" i="1"/>
  <c r="E269" i="1"/>
  <c r="D269" i="1"/>
  <c r="C269" i="1"/>
  <c r="B269" i="1"/>
  <c r="G268" i="1"/>
  <c r="F268" i="1"/>
  <c r="E268" i="1"/>
  <c r="D268" i="1"/>
  <c r="C268" i="1"/>
  <c r="B268" i="1"/>
  <c r="G267" i="1"/>
  <c r="F267" i="1"/>
  <c r="E267" i="1"/>
  <c r="D267" i="1"/>
  <c r="C267" i="1"/>
  <c r="B267" i="1"/>
  <c r="G266" i="1"/>
  <c r="F266" i="1"/>
  <c r="E266" i="1"/>
  <c r="D266" i="1"/>
  <c r="C266" i="1"/>
  <c r="B266" i="1"/>
  <c r="G265" i="1"/>
  <c r="F265" i="1"/>
  <c r="E265" i="1"/>
  <c r="D265" i="1"/>
  <c r="C265" i="1"/>
  <c r="B265" i="1"/>
  <c r="G264" i="1"/>
  <c r="F264" i="1"/>
  <c r="E264" i="1"/>
  <c r="D264" i="1"/>
  <c r="C264" i="1"/>
  <c r="B264" i="1"/>
  <c r="G263" i="1"/>
  <c r="F263" i="1"/>
  <c r="E263" i="1"/>
  <c r="D263" i="1"/>
  <c r="C263" i="1"/>
  <c r="B263" i="1"/>
  <c r="G262" i="1"/>
  <c r="F262" i="1"/>
  <c r="E262" i="1"/>
  <c r="D262" i="1"/>
  <c r="C262" i="1"/>
  <c r="B262" i="1"/>
  <c r="G261" i="1"/>
  <c r="F261" i="1"/>
  <c r="E261" i="1"/>
  <c r="D261" i="1"/>
  <c r="C261" i="1"/>
  <c r="B261" i="1"/>
  <c r="G260" i="1"/>
  <c r="F260" i="1"/>
  <c r="E260" i="1"/>
  <c r="D260" i="1"/>
  <c r="C260" i="1"/>
  <c r="B260" i="1"/>
  <c r="G259" i="1"/>
  <c r="F259" i="1"/>
  <c r="E259" i="1"/>
  <c r="D259" i="1"/>
  <c r="C259" i="1"/>
  <c r="B259" i="1"/>
  <c r="G258" i="1"/>
  <c r="F258" i="1"/>
  <c r="E258" i="1"/>
  <c r="D258" i="1"/>
  <c r="C258" i="1"/>
  <c r="B258" i="1"/>
  <c r="G257" i="1"/>
  <c r="F257" i="1"/>
  <c r="E257" i="1"/>
  <c r="D257" i="1"/>
  <c r="C257" i="1"/>
  <c r="B257" i="1"/>
  <c r="G256" i="1"/>
  <c r="F256" i="1"/>
  <c r="E256" i="1"/>
  <c r="D256" i="1"/>
  <c r="C256" i="1"/>
  <c r="B256" i="1"/>
  <c r="G255" i="1"/>
  <c r="F255" i="1"/>
  <c r="E255" i="1"/>
  <c r="D255" i="1"/>
  <c r="C255" i="1"/>
  <c r="B255" i="1"/>
  <c r="G254" i="1"/>
  <c r="F254" i="1"/>
  <c r="E254" i="1"/>
  <c r="D254" i="1"/>
  <c r="C254" i="1"/>
  <c r="B254" i="1"/>
  <c r="G253" i="1"/>
  <c r="F253" i="1"/>
  <c r="E253" i="1"/>
  <c r="D253" i="1"/>
  <c r="C253" i="1"/>
  <c r="B253" i="1"/>
  <c r="G252" i="1"/>
  <c r="F252" i="1"/>
  <c r="E252" i="1"/>
  <c r="D252" i="1"/>
  <c r="C252" i="1"/>
  <c r="B252" i="1"/>
  <c r="G251" i="1"/>
  <c r="F251" i="1"/>
  <c r="E251" i="1"/>
  <c r="D251" i="1"/>
  <c r="C251" i="1"/>
  <c r="B251" i="1"/>
  <c r="G250" i="1"/>
  <c r="F250" i="1"/>
  <c r="E250" i="1"/>
  <c r="D250" i="1"/>
  <c r="C250" i="1"/>
  <c r="B250" i="1"/>
  <c r="G249" i="1"/>
  <c r="F249" i="1"/>
  <c r="E249" i="1"/>
  <c r="D249" i="1"/>
  <c r="C249" i="1"/>
  <c r="B249" i="1"/>
  <c r="G248" i="1"/>
  <c r="F248" i="1"/>
  <c r="E248" i="1"/>
  <c r="D248" i="1"/>
  <c r="C248" i="1"/>
  <c r="B248" i="1"/>
  <c r="G247" i="1"/>
  <c r="F247" i="1"/>
  <c r="E247" i="1"/>
  <c r="D247" i="1"/>
  <c r="C247" i="1"/>
  <c r="B247" i="1"/>
  <c r="G246" i="1"/>
  <c r="F246" i="1"/>
  <c r="E246" i="1"/>
  <c r="D246" i="1"/>
  <c r="C246" i="1"/>
  <c r="B246" i="1"/>
  <c r="G245" i="1"/>
  <c r="F245" i="1"/>
  <c r="E245" i="1"/>
  <c r="D245" i="1"/>
  <c r="C245" i="1"/>
  <c r="B245" i="1"/>
  <c r="G244" i="1"/>
  <c r="F244" i="1"/>
  <c r="E244" i="1"/>
  <c r="D244" i="1"/>
  <c r="C244" i="1"/>
  <c r="B244" i="1"/>
  <c r="G243" i="1"/>
  <c r="F243" i="1"/>
  <c r="E243" i="1"/>
  <c r="D243" i="1"/>
  <c r="C243" i="1"/>
  <c r="B243" i="1"/>
  <c r="G242" i="1"/>
  <c r="F242" i="1"/>
  <c r="E242" i="1"/>
  <c r="D242" i="1"/>
  <c r="C242" i="1"/>
  <c r="B242" i="1"/>
  <c r="G241" i="1"/>
  <c r="F241" i="1"/>
  <c r="E241" i="1"/>
  <c r="D241" i="1"/>
  <c r="C241" i="1"/>
  <c r="B241" i="1"/>
  <c r="G240" i="1"/>
  <c r="F240" i="1"/>
  <c r="E240" i="1"/>
  <c r="D240" i="1"/>
  <c r="C240" i="1"/>
  <c r="B240" i="1"/>
  <c r="G239" i="1"/>
  <c r="F239" i="1"/>
  <c r="E239" i="1"/>
  <c r="D239" i="1"/>
  <c r="C239" i="1"/>
  <c r="B239" i="1"/>
  <c r="G238" i="1"/>
  <c r="F238" i="1"/>
  <c r="E238" i="1"/>
  <c r="D238" i="1"/>
  <c r="C238" i="1"/>
  <c r="B238" i="1"/>
  <c r="G237" i="1"/>
  <c r="F237" i="1"/>
  <c r="E237" i="1"/>
  <c r="D237" i="1"/>
  <c r="C237" i="1"/>
  <c r="B237" i="1"/>
  <c r="G236" i="1"/>
  <c r="F236" i="1"/>
  <c r="E236" i="1"/>
  <c r="D236" i="1"/>
  <c r="C236" i="1"/>
  <c r="B236" i="1"/>
  <c r="G235" i="1"/>
  <c r="F235" i="1"/>
  <c r="E235" i="1"/>
  <c r="D235" i="1"/>
  <c r="C235" i="1"/>
  <c r="B235" i="1"/>
  <c r="G234" i="1"/>
  <c r="F234" i="1"/>
  <c r="E234" i="1"/>
  <c r="D234" i="1"/>
  <c r="C234" i="1"/>
  <c r="B234" i="1"/>
  <c r="G233" i="1"/>
  <c r="F233" i="1"/>
  <c r="E233" i="1"/>
  <c r="D233" i="1"/>
  <c r="C233" i="1"/>
  <c r="B233" i="1"/>
  <c r="G232" i="1"/>
  <c r="F232" i="1"/>
  <c r="E232" i="1"/>
  <c r="D232" i="1"/>
  <c r="C232" i="1"/>
  <c r="B232" i="1"/>
  <c r="G231" i="1"/>
  <c r="F231" i="1"/>
  <c r="E231" i="1"/>
  <c r="D231" i="1"/>
  <c r="C231" i="1"/>
  <c r="B231" i="1"/>
  <c r="G230" i="1"/>
  <c r="F230" i="1"/>
  <c r="E230" i="1"/>
  <c r="D230" i="1"/>
  <c r="C230" i="1"/>
  <c r="B230" i="1"/>
  <c r="G229" i="1"/>
  <c r="F229" i="1"/>
  <c r="E229" i="1"/>
  <c r="D229" i="1"/>
  <c r="C229" i="1"/>
  <c r="B229" i="1"/>
  <c r="G228" i="1"/>
  <c r="F228" i="1"/>
  <c r="E228" i="1"/>
  <c r="D228" i="1"/>
  <c r="C228" i="1"/>
  <c r="B228" i="1"/>
  <c r="G227" i="1"/>
  <c r="F227" i="1"/>
  <c r="E227" i="1"/>
  <c r="D227" i="1"/>
  <c r="C227" i="1"/>
  <c r="B227" i="1"/>
  <c r="G226" i="1"/>
  <c r="F226" i="1"/>
  <c r="E226" i="1"/>
  <c r="D226" i="1"/>
  <c r="C226" i="1"/>
  <c r="B226" i="1"/>
  <c r="G225" i="1"/>
  <c r="F225" i="1"/>
  <c r="E225" i="1"/>
  <c r="D225" i="1"/>
  <c r="C225" i="1"/>
  <c r="B225" i="1"/>
  <c r="G224" i="1"/>
  <c r="F224" i="1"/>
  <c r="E224" i="1"/>
  <c r="D224" i="1"/>
  <c r="C224" i="1"/>
  <c r="B224" i="1"/>
  <c r="G223" i="1"/>
  <c r="F223" i="1"/>
  <c r="E223" i="1"/>
  <c r="D223" i="1"/>
  <c r="C223" i="1"/>
  <c r="B223" i="1"/>
  <c r="G222" i="1"/>
  <c r="F222" i="1"/>
  <c r="E222" i="1"/>
  <c r="D222" i="1"/>
  <c r="C222" i="1"/>
  <c r="B222" i="1"/>
  <c r="G221" i="1"/>
  <c r="F221" i="1"/>
  <c r="E221" i="1"/>
  <c r="D221" i="1"/>
  <c r="C221" i="1"/>
  <c r="B221" i="1"/>
  <c r="G220" i="1"/>
  <c r="F220" i="1"/>
  <c r="E220" i="1"/>
  <c r="D220" i="1"/>
  <c r="C220" i="1"/>
  <c r="B220" i="1"/>
  <c r="G219" i="1"/>
  <c r="F219" i="1"/>
  <c r="E219" i="1"/>
  <c r="D219" i="1"/>
  <c r="C219" i="1"/>
  <c r="B219" i="1"/>
  <c r="G218" i="1"/>
  <c r="F218" i="1"/>
  <c r="E218" i="1"/>
  <c r="D218" i="1"/>
  <c r="C218" i="1"/>
  <c r="B218" i="1"/>
  <c r="G217" i="1"/>
  <c r="F217" i="1"/>
  <c r="E217" i="1"/>
  <c r="D217" i="1"/>
  <c r="C217" i="1"/>
  <c r="B217" i="1"/>
  <c r="G216" i="1"/>
  <c r="F216" i="1"/>
  <c r="E216" i="1"/>
  <c r="D216" i="1"/>
  <c r="C216" i="1"/>
  <c r="B216" i="1"/>
  <c r="G215" i="1"/>
  <c r="F215" i="1"/>
  <c r="E215" i="1"/>
  <c r="D215" i="1"/>
  <c r="C215" i="1"/>
  <c r="B215" i="1"/>
  <c r="G214" i="1"/>
  <c r="F214" i="1"/>
  <c r="E214" i="1"/>
  <c r="D214" i="1"/>
  <c r="C214" i="1"/>
  <c r="B214" i="1"/>
  <c r="G213" i="1"/>
  <c r="F213" i="1"/>
  <c r="E213" i="1"/>
  <c r="D213" i="1"/>
  <c r="C213" i="1"/>
  <c r="B213" i="1"/>
  <c r="G212" i="1"/>
  <c r="F212" i="1"/>
  <c r="E212" i="1"/>
  <c r="D212" i="1"/>
  <c r="C212" i="1"/>
  <c r="B212" i="1"/>
  <c r="G211" i="1"/>
  <c r="F211" i="1"/>
  <c r="E211" i="1"/>
  <c r="D211" i="1"/>
  <c r="C211" i="1"/>
  <c r="B211" i="1"/>
  <c r="G210" i="1"/>
  <c r="F210" i="1"/>
  <c r="E210" i="1"/>
  <c r="D210" i="1"/>
  <c r="C210" i="1"/>
  <c r="B210" i="1"/>
  <c r="G209" i="1"/>
  <c r="F209" i="1"/>
  <c r="E209" i="1"/>
  <c r="D209" i="1"/>
  <c r="C209" i="1"/>
  <c r="B209" i="1"/>
  <c r="G208" i="1"/>
  <c r="F208" i="1"/>
  <c r="E208" i="1"/>
  <c r="D208" i="1"/>
  <c r="C208" i="1"/>
  <c r="B208" i="1"/>
  <c r="G207" i="1"/>
  <c r="F207" i="1"/>
  <c r="E207" i="1"/>
  <c r="D207" i="1"/>
  <c r="C207" i="1"/>
  <c r="B207" i="1"/>
  <c r="G206" i="1"/>
  <c r="F206" i="1"/>
  <c r="E206" i="1"/>
  <c r="D206" i="1"/>
  <c r="C206" i="1"/>
  <c r="B206" i="1"/>
  <c r="G205" i="1"/>
  <c r="F205" i="1"/>
  <c r="E205" i="1"/>
  <c r="D205" i="1"/>
  <c r="C205" i="1"/>
  <c r="B205" i="1"/>
  <c r="G204" i="1"/>
  <c r="F204" i="1"/>
  <c r="E204" i="1"/>
  <c r="D204" i="1"/>
  <c r="C204" i="1"/>
  <c r="B204" i="1"/>
  <c r="G203" i="1"/>
  <c r="F203" i="1"/>
  <c r="E203" i="1"/>
  <c r="D203" i="1"/>
  <c r="C203" i="1"/>
  <c r="B203" i="1"/>
  <c r="G202" i="1"/>
  <c r="F202" i="1"/>
  <c r="E202" i="1"/>
  <c r="D202" i="1"/>
  <c r="C202" i="1"/>
  <c r="B202" i="1"/>
  <c r="G201" i="1"/>
  <c r="F201" i="1"/>
  <c r="E201" i="1"/>
  <c r="D201" i="1"/>
  <c r="C201" i="1"/>
  <c r="B201" i="1"/>
  <c r="G200" i="1"/>
  <c r="F200" i="1"/>
  <c r="E200" i="1"/>
  <c r="D200" i="1"/>
  <c r="C200" i="1"/>
  <c r="B200" i="1"/>
  <c r="G199" i="1"/>
  <c r="F199" i="1"/>
  <c r="E199" i="1"/>
  <c r="D199" i="1"/>
  <c r="C199" i="1"/>
  <c r="B199" i="1"/>
  <c r="G198" i="1"/>
  <c r="F198" i="1"/>
  <c r="E198" i="1"/>
  <c r="D198" i="1"/>
  <c r="C198" i="1"/>
  <c r="B198" i="1"/>
  <c r="G197" i="1"/>
  <c r="F197" i="1"/>
  <c r="E197" i="1"/>
  <c r="D197" i="1"/>
  <c r="C197" i="1"/>
  <c r="B197" i="1"/>
  <c r="G196" i="1"/>
  <c r="F196" i="1"/>
  <c r="E196" i="1"/>
  <c r="D196" i="1"/>
  <c r="C196" i="1"/>
  <c r="B196" i="1"/>
  <c r="G195" i="1"/>
  <c r="F195" i="1"/>
  <c r="E195" i="1"/>
  <c r="D195" i="1"/>
  <c r="C195" i="1"/>
  <c r="B195" i="1"/>
  <c r="G194" i="1"/>
  <c r="F194" i="1"/>
  <c r="E194" i="1"/>
  <c r="D194" i="1"/>
  <c r="C194" i="1"/>
  <c r="B194" i="1"/>
  <c r="G193" i="1"/>
  <c r="F193" i="1"/>
  <c r="E193" i="1"/>
  <c r="D193" i="1"/>
  <c r="C193" i="1"/>
  <c r="B193" i="1"/>
  <c r="G192" i="1"/>
  <c r="F192" i="1"/>
  <c r="E192" i="1"/>
  <c r="D192" i="1"/>
  <c r="C192" i="1"/>
  <c r="B192" i="1"/>
  <c r="G191" i="1"/>
  <c r="F191" i="1"/>
  <c r="E191" i="1"/>
  <c r="D191" i="1"/>
  <c r="C191" i="1"/>
  <c r="B191" i="1"/>
  <c r="G190" i="1"/>
  <c r="F190" i="1"/>
  <c r="E190" i="1"/>
  <c r="D190" i="1"/>
  <c r="C190" i="1"/>
  <c r="B190" i="1"/>
  <c r="G189" i="1"/>
  <c r="F189" i="1"/>
  <c r="E189" i="1"/>
  <c r="D189" i="1"/>
  <c r="C189" i="1"/>
  <c r="B189" i="1"/>
  <c r="G188" i="1"/>
  <c r="F188" i="1"/>
  <c r="E188" i="1"/>
  <c r="D188" i="1"/>
  <c r="C188" i="1"/>
  <c r="B188" i="1"/>
  <c r="G187" i="1"/>
  <c r="F187" i="1"/>
  <c r="E187" i="1"/>
  <c r="D187" i="1"/>
  <c r="C187" i="1"/>
  <c r="B187" i="1"/>
  <c r="G186" i="1"/>
  <c r="F186" i="1"/>
  <c r="E186" i="1"/>
  <c r="D186" i="1"/>
  <c r="C186" i="1"/>
  <c r="B186" i="1"/>
  <c r="G185" i="1"/>
  <c r="F185" i="1"/>
  <c r="E185" i="1"/>
  <c r="D185" i="1"/>
  <c r="C185" i="1"/>
  <c r="B185" i="1"/>
  <c r="G184" i="1"/>
  <c r="F184" i="1"/>
  <c r="E184" i="1"/>
  <c r="D184" i="1"/>
  <c r="C184" i="1"/>
  <c r="B184" i="1"/>
  <c r="G183" i="1"/>
  <c r="F183" i="1"/>
  <c r="E183" i="1"/>
  <c r="D183" i="1"/>
  <c r="C183" i="1"/>
  <c r="B183" i="1"/>
  <c r="G182" i="1"/>
  <c r="F182" i="1"/>
  <c r="E182" i="1"/>
  <c r="D182" i="1"/>
  <c r="C182" i="1"/>
  <c r="B182" i="1"/>
  <c r="G181" i="1"/>
  <c r="F181" i="1"/>
  <c r="E181" i="1"/>
  <c r="D181" i="1"/>
  <c r="C181" i="1"/>
  <c r="B181" i="1"/>
  <c r="G180" i="1"/>
  <c r="F180" i="1"/>
  <c r="E180" i="1"/>
  <c r="D180" i="1"/>
  <c r="C180" i="1"/>
  <c r="B180" i="1"/>
  <c r="G179" i="1"/>
  <c r="F179" i="1"/>
  <c r="E179" i="1"/>
  <c r="D179" i="1"/>
  <c r="C179" i="1"/>
  <c r="B179" i="1"/>
  <c r="G178" i="1"/>
  <c r="F178" i="1"/>
  <c r="E178" i="1"/>
  <c r="D178" i="1"/>
  <c r="C178" i="1"/>
  <c r="B178" i="1"/>
  <c r="G177" i="1"/>
  <c r="F177" i="1"/>
  <c r="E177" i="1"/>
  <c r="D177" i="1"/>
  <c r="C177" i="1"/>
  <c r="B177" i="1"/>
  <c r="G176" i="1"/>
  <c r="F176" i="1"/>
  <c r="E176" i="1"/>
  <c r="D176" i="1"/>
  <c r="C176" i="1"/>
  <c r="B176" i="1"/>
  <c r="G175" i="1"/>
  <c r="F175" i="1"/>
  <c r="E175" i="1"/>
  <c r="D175" i="1"/>
  <c r="C175" i="1"/>
  <c r="B175" i="1"/>
  <c r="G174" i="1"/>
  <c r="F174" i="1"/>
  <c r="E174" i="1"/>
  <c r="D174" i="1"/>
  <c r="C174" i="1"/>
  <c r="B174" i="1"/>
  <c r="G173" i="1"/>
  <c r="F173" i="1"/>
  <c r="E173" i="1"/>
  <c r="D173" i="1"/>
  <c r="C173" i="1"/>
  <c r="B173" i="1"/>
  <c r="G172" i="1"/>
  <c r="F172" i="1"/>
  <c r="E172" i="1"/>
  <c r="D172" i="1"/>
  <c r="C172" i="1"/>
  <c r="B172" i="1"/>
  <c r="G171" i="1"/>
  <c r="F171" i="1"/>
  <c r="E171" i="1"/>
  <c r="D171" i="1"/>
  <c r="C171" i="1"/>
  <c r="B171" i="1"/>
  <c r="G170" i="1"/>
  <c r="F170" i="1"/>
  <c r="E170" i="1"/>
  <c r="D170" i="1"/>
  <c r="C170" i="1"/>
  <c r="B170" i="1"/>
  <c r="G169" i="1"/>
  <c r="F169" i="1"/>
  <c r="E169" i="1"/>
  <c r="D169" i="1"/>
  <c r="C169" i="1"/>
  <c r="B169" i="1"/>
  <c r="G168" i="1"/>
  <c r="F168" i="1"/>
  <c r="E168" i="1"/>
  <c r="D168" i="1"/>
  <c r="C168" i="1"/>
  <c r="B168" i="1"/>
  <c r="G167" i="1"/>
  <c r="F167" i="1"/>
  <c r="E167" i="1"/>
  <c r="D167" i="1"/>
  <c r="C167" i="1"/>
  <c r="B167" i="1"/>
  <c r="G166" i="1"/>
  <c r="F166" i="1"/>
  <c r="E166" i="1"/>
  <c r="D166" i="1"/>
  <c r="C166" i="1"/>
  <c r="B166" i="1"/>
  <c r="G165" i="1"/>
  <c r="F165" i="1"/>
  <c r="E165" i="1"/>
  <c r="D165" i="1"/>
  <c r="C165" i="1"/>
  <c r="B165" i="1"/>
  <c r="G164" i="1"/>
  <c r="F164" i="1"/>
  <c r="E164" i="1"/>
  <c r="D164" i="1"/>
  <c r="C164" i="1"/>
  <c r="B164" i="1"/>
  <c r="G163" i="1"/>
  <c r="F163" i="1"/>
  <c r="E163" i="1"/>
  <c r="D163" i="1"/>
  <c r="C163" i="1"/>
  <c r="B163" i="1"/>
  <c r="G162" i="1"/>
  <c r="F162" i="1"/>
  <c r="E162" i="1"/>
  <c r="D162" i="1"/>
  <c r="C162" i="1"/>
  <c r="B162" i="1"/>
  <c r="G161" i="1"/>
  <c r="F161" i="1"/>
  <c r="E161" i="1"/>
  <c r="D161" i="1"/>
  <c r="C161" i="1"/>
  <c r="B161" i="1"/>
  <c r="G160" i="1"/>
  <c r="F160" i="1"/>
  <c r="E160" i="1"/>
  <c r="D160" i="1"/>
  <c r="C160" i="1"/>
  <c r="B160" i="1"/>
  <c r="G159" i="1"/>
  <c r="F159" i="1"/>
  <c r="E159" i="1"/>
  <c r="D159" i="1"/>
  <c r="C159" i="1"/>
  <c r="B159" i="1"/>
  <c r="G158" i="1"/>
  <c r="F158" i="1"/>
  <c r="E158" i="1"/>
  <c r="D158" i="1"/>
  <c r="C158" i="1"/>
  <c r="B158" i="1"/>
  <c r="G157" i="1"/>
  <c r="F157" i="1"/>
  <c r="E157" i="1"/>
  <c r="D157" i="1"/>
  <c r="C157" i="1"/>
  <c r="B157" i="1"/>
  <c r="G156" i="1"/>
  <c r="F156" i="1"/>
  <c r="E156" i="1"/>
  <c r="D156" i="1"/>
  <c r="C156" i="1"/>
  <c r="B156" i="1"/>
  <c r="G155" i="1"/>
  <c r="F155" i="1"/>
  <c r="E155" i="1"/>
  <c r="D155" i="1"/>
  <c r="C155" i="1"/>
  <c r="B155" i="1"/>
  <c r="G154" i="1"/>
  <c r="F154" i="1"/>
  <c r="E154" i="1"/>
  <c r="D154" i="1"/>
  <c r="C154" i="1"/>
  <c r="B154" i="1"/>
  <c r="G153" i="1"/>
  <c r="F153" i="1"/>
  <c r="E153" i="1"/>
  <c r="D153" i="1"/>
  <c r="C153" i="1"/>
  <c r="B153" i="1"/>
  <c r="G152" i="1"/>
  <c r="F152" i="1"/>
  <c r="E152" i="1"/>
  <c r="D152" i="1"/>
  <c r="C152" i="1"/>
  <c r="B152" i="1"/>
  <c r="G151" i="1"/>
  <c r="F151" i="1"/>
  <c r="E151" i="1"/>
  <c r="D151" i="1"/>
  <c r="C151" i="1"/>
  <c r="B151" i="1"/>
  <c r="G150" i="1"/>
  <c r="F150" i="1"/>
  <c r="E150" i="1"/>
  <c r="D150" i="1"/>
  <c r="C150" i="1"/>
  <c r="B150" i="1"/>
  <c r="G149" i="1"/>
  <c r="F149" i="1"/>
  <c r="E149" i="1"/>
  <c r="D149" i="1"/>
  <c r="C149" i="1"/>
  <c r="B149" i="1"/>
  <c r="G148" i="1"/>
  <c r="F148" i="1"/>
  <c r="E148" i="1"/>
  <c r="D148" i="1"/>
  <c r="C148" i="1"/>
  <c r="B148" i="1"/>
  <c r="G147" i="1"/>
  <c r="F147" i="1"/>
  <c r="E147" i="1"/>
  <c r="D147" i="1"/>
  <c r="C147" i="1"/>
  <c r="B147" i="1"/>
  <c r="G146" i="1"/>
  <c r="F146" i="1"/>
  <c r="E146" i="1"/>
  <c r="D146" i="1"/>
  <c r="C146" i="1"/>
  <c r="B146" i="1"/>
  <c r="G145" i="1"/>
  <c r="F145" i="1"/>
  <c r="E145" i="1"/>
  <c r="D145" i="1"/>
  <c r="C145" i="1"/>
  <c r="B145" i="1"/>
  <c r="G144" i="1"/>
  <c r="F144" i="1"/>
  <c r="E144" i="1"/>
  <c r="D144" i="1"/>
  <c r="C144" i="1"/>
  <c r="B144" i="1"/>
  <c r="G143" i="1"/>
  <c r="F143" i="1"/>
  <c r="E143" i="1"/>
  <c r="D143" i="1"/>
  <c r="C143" i="1"/>
  <c r="B143" i="1"/>
  <c r="G142" i="1"/>
  <c r="F142" i="1"/>
  <c r="E142" i="1"/>
  <c r="D142" i="1"/>
  <c r="C142" i="1"/>
  <c r="B142" i="1"/>
  <c r="G141" i="1"/>
  <c r="F141" i="1"/>
  <c r="E141" i="1"/>
  <c r="D141" i="1"/>
  <c r="C141" i="1"/>
  <c r="B141" i="1"/>
  <c r="G140" i="1"/>
  <c r="F140" i="1"/>
  <c r="E140" i="1"/>
  <c r="D140" i="1"/>
  <c r="C140" i="1"/>
  <c r="B140" i="1"/>
  <c r="G139" i="1"/>
  <c r="F139" i="1"/>
  <c r="E139" i="1"/>
  <c r="D139" i="1"/>
  <c r="C139" i="1"/>
  <c r="B139" i="1"/>
  <c r="G138" i="1"/>
  <c r="F138" i="1"/>
  <c r="E138" i="1"/>
  <c r="D138" i="1"/>
  <c r="C138" i="1"/>
  <c r="B138" i="1"/>
  <c r="G137" i="1"/>
  <c r="F137" i="1"/>
  <c r="E137" i="1"/>
  <c r="D137" i="1"/>
  <c r="C137" i="1"/>
  <c r="B137" i="1"/>
  <c r="G136" i="1"/>
  <c r="F136" i="1"/>
  <c r="E136" i="1"/>
  <c r="D136" i="1"/>
  <c r="C136" i="1"/>
  <c r="B136" i="1"/>
  <c r="G135" i="1"/>
  <c r="F135" i="1"/>
  <c r="E135" i="1"/>
  <c r="D135" i="1"/>
  <c r="C135" i="1"/>
  <c r="B135" i="1"/>
  <c r="G134" i="1"/>
  <c r="F134" i="1"/>
  <c r="E134" i="1"/>
  <c r="D134" i="1"/>
  <c r="C134" i="1"/>
  <c r="B134" i="1"/>
  <c r="G133" i="1"/>
  <c r="F133" i="1"/>
  <c r="E133" i="1"/>
  <c r="D133" i="1"/>
  <c r="C133" i="1"/>
  <c r="B133" i="1"/>
  <c r="G132" i="1"/>
  <c r="F132" i="1"/>
  <c r="E132" i="1"/>
  <c r="D132" i="1"/>
  <c r="C132" i="1"/>
  <c r="B132" i="1"/>
  <c r="G131" i="1"/>
  <c r="F131" i="1"/>
  <c r="E131" i="1"/>
  <c r="D131" i="1"/>
  <c r="C131" i="1"/>
  <c r="B131" i="1"/>
  <c r="G130" i="1"/>
  <c r="F130" i="1"/>
  <c r="E130" i="1"/>
  <c r="D130" i="1"/>
  <c r="C130" i="1"/>
  <c r="B130" i="1"/>
  <c r="G129" i="1"/>
  <c r="F129" i="1"/>
  <c r="E129" i="1"/>
  <c r="D129" i="1"/>
  <c r="C129" i="1"/>
  <c r="B129" i="1"/>
  <c r="G128" i="1"/>
  <c r="F128" i="1"/>
  <c r="E128" i="1"/>
  <c r="D128" i="1"/>
  <c r="C128" i="1"/>
  <c r="B128" i="1"/>
  <c r="G127" i="1"/>
  <c r="F127" i="1"/>
  <c r="E127" i="1"/>
  <c r="D127" i="1"/>
  <c r="C127" i="1"/>
  <c r="B127" i="1"/>
  <c r="G126" i="1"/>
  <c r="F126" i="1"/>
  <c r="E126" i="1"/>
  <c r="D126" i="1"/>
  <c r="C126" i="1"/>
  <c r="B126" i="1"/>
  <c r="G125" i="1"/>
  <c r="F125" i="1"/>
  <c r="E125" i="1"/>
  <c r="D125" i="1"/>
  <c r="C125" i="1"/>
  <c r="B125" i="1"/>
  <c r="G124" i="1"/>
  <c r="F124" i="1"/>
  <c r="E124" i="1"/>
  <c r="D124" i="1"/>
  <c r="C124" i="1"/>
  <c r="B124" i="1"/>
  <c r="G123" i="1"/>
  <c r="F123" i="1"/>
  <c r="E123" i="1"/>
  <c r="D123" i="1"/>
  <c r="C123" i="1"/>
  <c r="B123" i="1"/>
  <c r="G122" i="1"/>
  <c r="F122" i="1"/>
  <c r="E122" i="1"/>
  <c r="D122" i="1"/>
  <c r="C122" i="1"/>
  <c r="B122" i="1"/>
  <c r="G121" i="1"/>
  <c r="F121" i="1"/>
  <c r="E121" i="1"/>
  <c r="D121" i="1"/>
  <c r="C121" i="1"/>
  <c r="B121" i="1"/>
  <c r="G120" i="1"/>
  <c r="F120" i="1"/>
  <c r="E120" i="1"/>
  <c r="D120" i="1"/>
  <c r="C120" i="1"/>
  <c r="B120" i="1"/>
  <c r="G119" i="1"/>
  <c r="F119" i="1"/>
  <c r="E119" i="1"/>
  <c r="D119" i="1"/>
  <c r="C119" i="1"/>
  <c r="B119" i="1"/>
  <c r="G118" i="1"/>
  <c r="F118" i="1"/>
  <c r="E118" i="1"/>
  <c r="D118" i="1"/>
  <c r="C118" i="1"/>
  <c r="B118" i="1"/>
  <c r="G117" i="1"/>
  <c r="F117" i="1"/>
  <c r="E117" i="1"/>
  <c r="D117" i="1"/>
  <c r="C117" i="1"/>
  <c r="B117" i="1"/>
  <c r="G116" i="1"/>
  <c r="F116" i="1"/>
  <c r="E116" i="1"/>
  <c r="D116" i="1"/>
  <c r="C116" i="1"/>
  <c r="B116" i="1"/>
  <c r="G115" i="1"/>
  <c r="F115" i="1"/>
  <c r="E115" i="1"/>
  <c r="D115" i="1"/>
  <c r="C115" i="1"/>
  <c r="B115" i="1"/>
  <c r="G114" i="1"/>
  <c r="F114" i="1"/>
  <c r="E114" i="1"/>
  <c r="D114" i="1"/>
  <c r="C114" i="1"/>
  <c r="B114" i="1"/>
  <c r="G113" i="1"/>
  <c r="F113" i="1"/>
  <c r="E113" i="1"/>
  <c r="D113" i="1"/>
  <c r="C113" i="1"/>
  <c r="B113" i="1"/>
  <c r="G112" i="1"/>
  <c r="F112" i="1"/>
  <c r="E112" i="1"/>
  <c r="D112" i="1"/>
  <c r="C112" i="1"/>
  <c r="B112" i="1"/>
  <c r="G111" i="1"/>
  <c r="F111" i="1"/>
  <c r="E111" i="1"/>
  <c r="D111" i="1"/>
  <c r="C111" i="1"/>
  <c r="B111" i="1"/>
  <c r="G110" i="1"/>
  <c r="F110" i="1"/>
  <c r="E110" i="1"/>
  <c r="D110" i="1"/>
  <c r="C110" i="1"/>
  <c r="B110" i="1"/>
  <c r="G109" i="1"/>
  <c r="F109" i="1"/>
  <c r="E109" i="1"/>
  <c r="D109" i="1"/>
  <c r="C109" i="1"/>
  <c r="B109" i="1"/>
  <c r="G108" i="1"/>
  <c r="F108" i="1"/>
  <c r="E108" i="1"/>
  <c r="D108" i="1"/>
  <c r="C108" i="1"/>
  <c r="B108" i="1"/>
  <c r="G107" i="1"/>
  <c r="F107" i="1"/>
  <c r="E107" i="1"/>
  <c r="D107" i="1"/>
  <c r="C107" i="1"/>
  <c r="B107" i="1"/>
  <c r="G106" i="1"/>
  <c r="F106" i="1"/>
  <c r="E106" i="1"/>
  <c r="D106" i="1"/>
  <c r="C106" i="1"/>
  <c r="B106" i="1"/>
  <c r="G105" i="1"/>
  <c r="F105" i="1"/>
  <c r="E105" i="1"/>
  <c r="D105" i="1"/>
  <c r="C105" i="1"/>
  <c r="B105" i="1"/>
  <c r="G104" i="1"/>
  <c r="F104" i="1"/>
  <c r="E104" i="1"/>
  <c r="D104" i="1"/>
  <c r="C104" i="1"/>
  <c r="B104" i="1"/>
  <c r="G103" i="1"/>
  <c r="F103" i="1"/>
  <c r="E103" i="1"/>
  <c r="D103" i="1"/>
  <c r="C103" i="1"/>
  <c r="B103" i="1"/>
  <c r="G102" i="1"/>
  <c r="F102" i="1"/>
  <c r="E102" i="1"/>
  <c r="D102" i="1"/>
  <c r="C102" i="1"/>
  <c r="B102" i="1"/>
  <c r="G101" i="1"/>
  <c r="F101" i="1"/>
  <c r="E101" i="1"/>
  <c r="D101" i="1"/>
  <c r="C101" i="1"/>
  <c r="B101" i="1"/>
  <c r="G100" i="1"/>
  <c r="F100" i="1"/>
  <c r="E100" i="1"/>
  <c r="D100" i="1"/>
  <c r="C100" i="1"/>
  <c r="B100" i="1"/>
  <c r="G99" i="1"/>
  <c r="F99" i="1"/>
  <c r="E99" i="1"/>
  <c r="D99" i="1"/>
  <c r="C99" i="1"/>
  <c r="B99" i="1"/>
  <c r="G98" i="1"/>
  <c r="F98" i="1"/>
  <c r="E98" i="1"/>
  <c r="D98" i="1"/>
  <c r="C98" i="1"/>
  <c r="B98" i="1"/>
  <c r="G97" i="1"/>
  <c r="F97" i="1"/>
  <c r="E97" i="1"/>
  <c r="D97" i="1"/>
  <c r="C97" i="1"/>
  <c r="B97" i="1"/>
  <c r="G96" i="1"/>
  <c r="F96" i="1"/>
  <c r="E96" i="1"/>
  <c r="D96" i="1"/>
  <c r="C96" i="1"/>
  <c r="B96" i="1"/>
  <c r="G95" i="1"/>
  <c r="F95" i="1"/>
  <c r="E95" i="1"/>
  <c r="D95" i="1"/>
  <c r="C95" i="1"/>
  <c r="B95" i="1"/>
  <c r="G94" i="1"/>
  <c r="F94" i="1"/>
  <c r="E94" i="1"/>
  <c r="D94" i="1"/>
  <c r="C94" i="1"/>
  <c r="B94" i="1"/>
  <c r="G93" i="1"/>
  <c r="F93" i="1"/>
  <c r="E93" i="1"/>
  <c r="D93" i="1"/>
  <c r="C93" i="1"/>
  <c r="B93" i="1"/>
  <c r="G92" i="1"/>
  <c r="F92" i="1"/>
  <c r="E92" i="1"/>
  <c r="D92" i="1"/>
  <c r="C92" i="1"/>
  <c r="B92" i="1"/>
  <c r="G91" i="1"/>
  <c r="F91" i="1"/>
  <c r="E91" i="1"/>
  <c r="D91" i="1"/>
  <c r="C91" i="1"/>
  <c r="B91" i="1"/>
  <c r="G90" i="1"/>
  <c r="F90" i="1"/>
  <c r="E90" i="1"/>
  <c r="D90" i="1"/>
  <c r="C90" i="1"/>
  <c r="B90" i="1"/>
  <c r="G89" i="1"/>
  <c r="F89" i="1"/>
  <c r="E89" i="1"/>
  <c r="D89" i="1"/>
  <c r="C89" i="1"/>
  <c r="B89" i="1"/>
  <c r="G88" i="1"/>
  <c r="F88" i="1"/>
  <c r="E88" i="1"/>
  <c r="D88" i="1"/>
  <c r="C88" i="1"/>
  <c r="B88" i="1"/>
  <c r="G87" i="1"/>
  <c r="F87" i="1"/>
  <c r="E87" i="1"/>
  <c r="D87" i="1"/>
  <c r="C87" i="1"/>
  <c r="B87" i="1"/>
  <c r="G86" i="1"/>
  <c r="F86" i="1"/>
  <c r="E86" i="1"/>
  <c r="D86" i="1"/>
  <c r="C86" i="1"/>
  <c r="B86" i="1"/>
  <c r="G85" i="1"/>
  <c r="F85" i="1"/>
  <c r="E85" i="1"/>
  <c r="D85" i="1"/>
  <c r="C85" i="1"/>
  <c r="B85" i="1"/>
  <c r="G84" i="1"/>
  <c r="F84" i="1"/>
  <c r="E84" i="1"/>
  <c r="D84" i="1"/>
  <c r="C84" i="1"/>
  <c r="B84" i="1"/>
  <c r="G83" i="1"/>
  <c r="F83" i="1"/>
  <c r="E83" i="1"/>
  <c r="D83" i="1"/>
  <c r="C83" i="1"/>
  <c r="B83" i="1"/>
  <c r="G82" i="1"/>
  <c r="F82" i="1"/>
  <c r="E82" i="1"/>
  <c r="D82" i="1"/>
  <c r="C82" i="1"/>
  <c r="B82" i="1"/>
  <c r="G81" i="1"/>
  <c r="F81" i="1"/>
  <c r="E81" i="1"/>
  <c r="D81" i="1"/>
  <c r="C81" i="1"/>
  <c r="B81" i="1"/>
  <c r="G80" i="1"/>
  <c r="F80" i="1"/>
  <c r="E80" i="1"/>
  <c r="D80" i="1"/>
  <c r="C80" i="1"/>
  <c r="B80" i="1"/>
  <c r="G79" i="1"/>
  <c r="F79" i="1"/>
  <c r="E79" i="1"/>
  <c r="D79" i="1"/>
  <c r="C79" i="1"/>
  <c r="B79" i="1"/>
  <c r="G78" i="1"/>
  <c r="F78" i="1"/>
  <c r="E78" i="1"/>
  <c r="D78" i="1"/>
  <c r="C78" i="1"/>
  <c r="B78" i="1"/>
  <c r="G77" i="1"/>
  <c r="F77" i="1"/>
  <c r="E77" i="1"/>
  <c r="D77" i="1"/>
  <c r="C77" i="1"/>
  <c r="B77" i="1"/>
  <c r="G76" i="1"/>
  <c r="F76" i="1"/>
  <c r="E76" i="1"/>
  <c r="D76" i="1"/>
  <c r="C76" i="1"/>
  <c r="B76" i="1"/>
  <c r="G75" i="1"/>
  <c r="F75" i="1"/>
  <c r="E75" i="1"/>
  <c r="D75" i="1"/>
  <c r="C75" i="1"/>
  <c r="B75" i="1"/>
  <c r="G74" i="1"/>
  <c r="F74" i="1"/>
  <c r="E74" i="1"/>
  <c r="D74" i="1"/>
  <c r="C74" i="1"/>
  <c r="B74" i="1"/>
  <c r="G73" i="1"/>
  <c r="F73" i="1"/>
  <c r="E73" i="1"/>
  <c r="D73" i="1"/>
  <c r="C73" i="1"/>
  <c r="B73" i="1"/>
  <c r="G72" i="1"/>
  <c r="F72" i="1"/>
  <c r="E72" i="1"/>
  <c r="D72" i="1"/>
  <c r="C72" i="1"/>
  <c r="B72" i="1"/>
  <c r="G71" i="1"/>
  <c r="F71" i="1"/>
  <c r="E71" i="1"/>
  <c r="D71" i="1"/>
  <c r="C71" i="1"/>
  <c r="B71" i="1"/>
  <c r="G70" i="1"/>
  <c r="F70" i="1"/>
  <c r="E70" i="1"/>
  <c r="D70" i="1"/>
  <c r="C70" i="1"/>
  <c r="B70" i="1"/>
  <c r="G69" i="1"/>
  <c r="F69" i="1"/>
  <c r="E69" i="1"/>
  <c r="D69" i="1"/>
  <c r="C69" i="1"/>
  <c r="B69" i="1"/>
  <c r="G68" i="1"/>
  <c r="F68" i="1"/>
  <c r="E68" i="1"/>
  <c r="D68" i="1"/>
  <c r="C68" i="1"/>
  <c r="B68" i="1"/>
  <c r="G67" i="1"/>
  <c r="F67" i="1"/>
  <c r="E67" i="1"/>
  <c r="D67" i="1"/>
  <c r="C67" i="1"/>
  <c r="B67" i="1"/>
  <c r="G66" i="1"/>
  <c r="F66" i="1"/>
  <c r="E66" i="1"/>
  <c r="D66" i="1"/>
  <c r="C66" i="1"/>
  <c r="B66" i="1"/>
  <c r="G65" i="1"/>
  <c r="F65" i="1"/>
  <c r="E65" i="1"/>
  <c r="D65" i="1"/>
  <c r="C65" i="1"/>
  <c r="B65" i="1"/>
  <c r="G64" i="1"/>
  <c r="F64" i="1"/>
  <c r="E64" i="1"/>
  <c r="D64" i="1"/>
  <c r="C64" i="1"/>
  <c r="B64" i="1"/>
  <c r="G63" i="1"/>
  <c r="F63" i="1"/>
  <c r="E63" i="1"/>
  <c r="D63" i="1"/>
  <c r="C63" i="1"/>
  <c r="B63" i="1"/>
  <c r="G62" i="1"/>
  <c r="F62" i="1"/>
  <c r="E62" i="1"/>
  <c r="D62" i="1"/>
  <c r="C62" i="1"/>
  <c r="B62" i="1"/>
  <c r="G61" i="1"/>
  <c r="F61" i="1"/>
  <c r="E61" i="1"/>
  <c r="D61" i="1"/>
  <c r="C61" i="1"/>
  <c r="B61" i="1"/>
  <c r="G60" i="1"/>
  <c r="F60" i="1"/>
  <c r="E60" i="1"/>
  <c r="D60" i="1"/>
  <c r="C60" i="1"/>
  <c r="B60" i="1"/>
  <c r="G59" i="1"/>
  <c r="F59" i="1"/>
  <c r="E59" i="1"/>
  <c r="D59" i="1"/>
  <c r="C59" i="1"/>
  <c r="B59" i="1"/>
  <c r="G58" i="1"/>
  <c r="F58" i="1"/>
  <c r="E58" i="1"/>
  <c r="D58" i="1"/>
  <c r="C58" i="1"/>
  <c r="B58" i="1"/>
  <c r="G57" i="1"/>
  <c r="F57" i="1"/>
  <c r="E57" i="1"/>
  <c r="D57" i="1"/>
  <c r="C57" i="1"/>
  <c r="B57" i="1"/>
  <c r="G56" i="1"/>
  <c r="F56" i="1"/>
  <c r="E56" i="1"/>
  <c r="D56" i="1"/>
  <c r="C56" i="1"/>
  <c r="B56" i="1"/>
  <c r="G55" i="1"/>
  <c r="F55" i="1"/>
  <c r="E55" i="1"/>
  <c r="D55" i="1"/>
  <c r="C55" i="1"/>
  <c r="B55" i="1"/>
  <c r="G54" i="1"/>
  <c r="F54" i="1"/>
  <c r="E54" i="1"/>
  <c r="D54" i="1"/>
  <c r="C54" i="1"/>
  <c r="B54" i="1"/>
  <c r="G53" i="1"/>
  <c r="F53" i="1"/>
  <c r="E53" i="1"/>
  <c r="D53" i="1"/>
  <c r="C53" i="1"/>
  <c r="B53" i="1"/>
  <c r="G52" i="1"/>
  <c r="F52" i="1"/>
  <c r="E52" i="1"/>
  <c r="D52" i="1"/>
  <c r="C52" i="1"/>
  <c r="B52" i="1"/>
  <c r="G51" i="1"/>
  <c r="F51" i="1"/>
  <c r="E51" i="1"/>
  <c r="D51" i="1"/>
  <c r="C51" i="1"/>
  <c r="B51" i="1"/>
  <c r="G50" i="1"/>
  <c r="F50" i="1"/>
  <c r="E50" i="1"/>
  <c r="D50" i="1"/>
  <c r="C50" i="1"/>
  <c r="B50" i="1"/>
  <c r="G49" i="1"/>
  <c r="F49" i="1"/>
  <c r="E49" i="1"/>
  <c r="D49" i="1"/>
  <c r="C49" i="1"/>
  <c r="B49" i="1"/>
  <c r="G48" i="1"/>
  <c r="F48" i="1"/>
  <c r="E48" i="1"/>
  <c r="D48" i="1"/>
  <c r="C48" i="1"/>
  <c r="B48" i="1"/>
  <c r="G47" i="1"/>
  <c r="F47" i="1"/>
  <c r="E47" i="1"/>
  <c r="D47" i="1"/>
  <c r="C47" i="1"/>
  <c r="B47" i="1"/>
  <c r="G46" i="1"/>
  <c r="F46" i="1"/>
  <c r="E46" i="1"/>
  <c r="D46" i="1"/>
  <c r="C46" i="1"/>
  <c r="B46" i="1"/>
  <c r="G45" i="1"/>
  <c r="F45" i="1"/>
  <c r="E45" i="1"/>
  <c r="D45" i="1"/>
  <c r="C45" i="1"/>
  <c r="B45" i="1"/>
  <c r="G44" i="1"/>
  <c r="F44" i="1"/>
  <c r="E44" i="1"/>
  <c r="D44" i="1"/>
  <c r="C44" i="1"/>
  <c r="B44" i="1"/>
  <c r="G43" i="1"/>
  <c r="F43" i="1"/>
  <c r="E43" i="1"/>
  <c r="D43" i="1"/>
  <c r="C43" i="1"/>
  <c r="B43" i="1"/>
  <c r="G42" i="1"/>
  <c r="F42" i="1"/>
  <c r="E42" i="1"/>
  <c r="D42" i="1"/>
  <c r="C42" i="1"/>
  <c r="B42" i="1"/>
  <c r="G41" i="1"/>
  <c r="F41" i="1"/>
  <c r="E41" i="1"/>
  <c r="D41" i="1"/>
  <c r="C41" i="1"/>
  <c r="B41" i="1"/>
  <c r="G40" i="1"/>
  <c r="F40" i="1"/>
  <c r="E40" i="1"/>
  <c r="D40" i="1"/>
  <c r="C40" i="1"/>
  <c r="B40" i="1"/>
  <c r="G39" i="1"/>
  <c r="F39" i="1"/>
  <c r="E39" i="1"/>
  <c r="D39" i="1"/>
  <c r="C39" i="1"/>
  <c r="B39" i="1"/>
  <c r="G38" i="1"/>
  <c r="F38" i="1"/>
  <c r="E38" i="1"/>
  <c r="D38" i="1"/>
  <c r="C38" i="1"/>
  <c r="B38" i="1"/>
  <c r="G37" i="1"/>
  <c r="F37" i="1"/>
  <c r="E37" i="1"/>
  <c r="D37" i="1"/>
  <c r="C37" i="1"/>
  <c r="B37" i="1"/>
  <c r="G36" i="1"/>
  <c r="F36" i="1"/>
  <c r="E36" i="1"/>
  <c r="D36" i="1"/>
  <c r="C36" i="1"/>
  <c r="B36" i="1"/>
  <c r="G35" i="1"/>
  <c r="F35" i="1"/>
  <c r="E35" i="1"/>
  <c r="D35" i="1"/>
  <c r="C35" i="1"/>
  <c r="B35" i="1"/>
  <c r="G34" i="1"/>
  <c r="F34" i="1"/>
  <c r="E34" i="1"/>
  <c r="D34" i="1"/>
  <c r="C34" i="1"/>
  <c r="B34" i="1"/>
  <c r="G33" i="1"/>
  <c r="F33" i="1"/>
  <c r="E33" i="1"/>
  <c r="D33" i="1"/>
  <c r="C33" i="1"/>
  <c r="B33" i="1"/>
  <c r="G32" i="1"/>
  <c r="F32" i="1"/>
  <c r="E32" i="1"/>
  <c r="D32" i="1"/>
  <c r="C32" i="1"/>
  <c r="B32" i="1"/>
  <c r="G31" i="1"/>
  <c r="F31" i="1"/>
  <c r="E31" i="1"/>
  <c r="D31" i="1"/>
  <c r="C31" i="1"/>
  <c r="B31" i="1"/>
  <c r="G30" i="1"/>
  <c r="F30" i="1"/>
  <c r="E30" i="1"/>
  <c r="D30" i="1"/>
  <c r="C30" i="1"/>
  <c r="B30" i="1"/>
  <c r="G29" i="1"/>
  <c r="F29" i="1"/>
  <c r="E29" i="1"/>
  <c r="D29" i="1"/>
  <c r="C29" i="1"/>
  <c r="B29" i="1"/>
  <c r="G28" i="1"/>
  <c r="F28" i="1"/>
  <c r="E28" i="1"/>
  <c r="D28" i="1"/>
  <c r="C28" i="1"/>
  <c r="B28" i="1"/>
  <c r="G27" i="1"/>
  <c r="F27" i="1"/>
  <c r="E27" i="1"/>
  <c r="D27" i="1"/>
  <c r="C27" i="1"/>
  <c r="B27" i="1"/>
  <c r="G26" i="1"/>
  <c r="F26" i="1"/>
  <c r="E26" i="1"/>
  <c r="D26" i="1"/>
  <c r="C26" i="1"/>
  <c r="B26" i="1"/>
  <c r="G25" i="1"/>
  <c r="F25" i="1"/>
  <c r="E25" i="1"/>
  <c r="D25" i="1"/>
  <c r="C25" i="1"/>
  <c r="B25" i="1"/>
  <c r="G24" i="1"/>
  <c r="F24" i="1"/>
  <c r="E24" i="1"/>
  <c r="D24" i="1"/>
  <c r="C24" i="1"/>
  <c r="B24" i="1"/>
  <c r="G23" i="1"/>
  <c r="F23" i="1"/>
  <c r="E23" i="1"/>
  <c r="D23" i="1"/>
  <c r="C23" i="1"/>
  <c r="B23" i="1"/>
  <c r="G22" i="1"/>
  <c r="F22" i="1"/>
  <c r="E22" i="1"/>
  <c r="D22" i="1"/>
  <c r="C22" i="1"/>
  <c r="B22" i="1"/>
  <c r="G21" i="1"/>
  <c r="F21" i="1"/>
  <c r="E21" i="1"/>
  <c r="D21" i="1"/>
  <c r="C21" i="1"/>
  <c r="B21" i="1"/>
  <c r="X23" i="1" l="1"/>
  <c r="X22" i="1"/>
  <c r="X21" i="1"/>
  <c r="A48" i="3" l="1"/>
  <c r="H13" i="3"/>
  <c r="G13" i="3"/>
  <c r="F13" i="3"/>
  <c r="E13" i="3"/>
  <c r="D13" i="3"/>
  <c r="C13" i="3"/>
  <c r="G48" i="3" l="1"/>
  <c r="X18" i="3"/>
  <c r="G18" i="3"/>
  <c r="A47" i="3"/>
  <c r="B47" i="3" s="1"/>
  <c r="B48" i="3"/>
  <c r="D48" i="3"/>
  <c r="F48" i="3"/>
  <c r="C48" i="3"/>
  <c r="E48" i="3"/>
  <c r="A46" i="3" l="1"/>
  <c r="B46" i="3" s="1"/>
  <c r="E47" i="3"/>
  <c r="D47" i="3"/>
  <c r="C47" i="3"/>
  <c r="G47" i="3"/>
  <c r="F47" i="3"/>
  <c r="G46" i="3"/>
  <c r="A45" i="3"/>
  <c r="F46" i="3" l="1"/>
  <c r="E46" i="3"/>
  <c r="D46" i="3"/>
  <c r="C46" i="3"/>
  <c r="C45" i="3"/>
  <c r="E45" i="3"/>
  <c r="G45" i="3"/>
  <c r="B45" i="3"/>
  <c r="D45" i="3"/>
  <c r="F45" i="3"/>
  <c r="A44" i="3"/>
  <c r="C44" i="3" l="1"/>
  <c r="E44" i="3"/>
  <c r="G44" i="3"/>
  <c r="B44" i="3"/>
  <c r="D44" i="3"/>
  <c r="F44" i="3"/>
  <c r="A43" i="3"/>
  <c r="C43" i="3" l="1"/>
  <c r="E43" i="3"/>
  <c r="G43" i="3"/>
  <c r="B43" i="3"/>
  <c r="D43" i="3"/>
  <c r="F43" i="3"/>
  <c r="A42" i="3"/>
  <c r="C42" i="3" l="1"/>
  <c r="E42" i="3"/>
  <c r="G42" i="3"/>
  <c r="B42" i="3"/>
  <c r="D42" i="3"/>
  <c r="F42" i="3"/>
  <c r="A41" i="3"/>
  <c r="C41" i="3" l="1"/>
  <c r="E41" i="3"/>
  <c r="G41" i="3"/>
  <c r="B41" i="3"/>
  <c r="D41" i="3"/>
  <c r="F41" i="3"/>
  <c r="A40" i="3"/>
  <c r="C40" i="3" l="1"/>
  <c r="E40" i="3"/>
  <c r="G40" i="3"/>
  <c r="B40" i="3"/>
  <c r="D40" i="3"/>
  <c r="F40" i="3"/>
  <c r="A39" i="3"/>
  <c r="C39" i="3" l="1"/>
  <c r="E39" i="3"/>
  <c r="G39" i="3"/>
  <c r="B39" i="3"/>
  <c r="D39" i="3"/>
  <c r="F39" i="3"/>
  <c r="A38" i="3"/>
  <c r="C38" i="3" l="1"/>
  <c r="E38" i="3"/>
  <c r="G38" i="3"/>
  <c r="B38" i="3"/>
  <c r="D38" i="3"/>
  <c r="F38" i="3"/>
  <c r="A37" i="3"/>
  <c r="C37" i="3" l="1"/>
  <c r="E37" i="3"/>
  <c r="G37" i="3"/>
  <c r="B37" i="3"/>
  <c r="D37" i="3"/>
  <c r="F37" i="3"/>
  <c r="A36" i="3"/>
  <c r="C36" i="3" l="1"/>
  <c r="E36" i="3"/>
  <c r="G36" i="3"/>
  <c r="B36" i="3"/>
  <c r="D36" i="3"/>
  <c r="F36" i="3"/>
  <c r="A35" i="3"/>
  <c r="C35" i="3" l="1"/>
  <c r="E35" i="3"/>
  <c r="G35" i="3"/>
  <c r="B35" i="3"/>
  <c r="D35" i="3"/>
  <c r="F35" i="3"/>
  <c r="A34" i="3"/>
  <c r="C34" i="3" l="1"/>
  <c r="E34" i="3"/>
  <c r="G34" i="3"/>
  <c r="B34" i="3"/>
  <c r="D34" i="3"/>
  <c r="F34" i="3"/>
  <c r="A33" i="3"/>
  <c r="C33" i="3" l="1"/>
  <c r="E33" i="3"/>
  <c r="G33" i="3"/>
  <c r="B33" i="3"/>
  <c r="D33" i="3"/>
  <c r="F33" i="3"/>
  <c r="A32" i="3"/>
  <c r="C32" i="3" l="1"/>
  <c r="E32" i="3"/>
  <c r="G32" i="3"/>
  <c r="B32" i="3"/>
  <c r="D32" i="3"/>
  <c r="F32" i="3"/>
  <c r="A31" i="3"/>
  <c r="C31" i="3" l="1"/>
  <c r="E31" i="3"/>
  <c r="G31" i="3"/>
  <c r="B31" i="3"/>
  <c r="D31" i="3"/>
  <c r="F31" i="3"/>
  <c r="A30" i="3"/>
  <c r="C30" i="3" l="1"/>
  <c r="E30" i="3"/>
  <c r="G30" i="3"/>
  <c r="B30" i="3"/>
  <c r="D30" i="3"/>
  <c r="F30" i="3"/>
  <c r="A29" i="3"/>
  <c r="C29" i="3" l="1"/>
  <c r="E29" i="3"/>
  <c r="G29" i="3"/>
  <c r="B29" i="3"/>
  <c r="D29" i="3"/>
  <c r="F29" i="3"/>
  <c r="A28" i="3"/>
  <c r="C28" i="3" l="1"/>
  <c r="E28" i="3"/>
  <c r="G28" i="3"/>
  <c r="B28" i="3"/>
  <c r="D28" i="3"/>
  <c r="F28" i="3"/>
  <c r="A27" i="3"/>
  <c r="C27" i="3" l="1"/>
  <c r="E27" i="3"/>
  <c r="G27" i="3"/>
  <c r="B27" i="3"/>
  <c r="D27" i="3"/>
  <c r="F27" i="3"/>
  <c r="A26" i="3"/>
  <c r="C26" i="3" l="1"/>
  <c r="E26" i="3"/>
  <c r="G26" i="3"/>
  <c r="B26" i="3"/>
  <c r="D26" i="3"/>
  <c r="F26" i="3"/>
  <c r="A25" i="3"/>
  <c r="C25" i="3" l="1"/>
  <c r="E25" i="3"/>
  <c r="G25" i="3"/>
  <c r="B25" i="3"/>
  <c r="D25" i="3"/>
  <c r="F25" i="3"/>
  <c r="A24" i="3"/>
  <c r="A23" i="3" l="1"/>
  <c r="C24" i="3"/>
  <c r="E24" i="3"/>
  <c r="G24" i="3"/>
  <c r="B24" i="3"/>
  <c r="D24" i="3"/>
  <c r="F24" i="3"/>
  <c r="A22" i="3" l="1"/>
  <c r="B23" i="3"/>
  <c r="D23" i="3"/>
  <c r="F23" i="3"/>
  <c r="C23" i="3"/>
  <c r="E23" i="3"/>
  <c r="G23" i="3"/>
  <c r="A21" i="3" l="1"/>
  <c r="B22" i="3"/>
  <c r="D22" i="3"/>
  <c r="F22" i="3"/>
  <c r="C22" i="3"/>
  <c r="E22" i="3"/>
  <c r="G22" i="3"/>
  <c r="A20" i="3" l="1"/>
  <c r="B21" i="3"/>
  <c r="D21" i="3"/>
  <c r="F21" i="3"/>
  <c r="C21" i="3"/>
  <c r="E21" i="3"/>
  <c r="G21" i="3"/>
  <c r="A19" i="3" l="1"/>
  <c r="B20" i="3"/>
  <c r="D20" i="3"/>
  <c r="F20" i="3"/>
  <c r="C20" i="3"/>
  <c r="E20" i="3"/>
  <c r="G20" i="3"/>
  <c r="V18" i="3" l="1"/>
  <c r="E18" i="3"/>
  <c r="B19" i="3"/>
  <c r="D19" i="3"/>
  <c r="F19" i="3"/>
  <c r="C19" i="3"/>
  <c r="E19" i="3"/>
  <c r="G19" i="3"/>
  <c r="N19" i="3" l="1"/>
  <c r="U20" i="3"/>
  <c r="S20" i="3" s="1"/>
  <c r="U22" i="3"/>
  <c r="S22" i="3" s="1"/>
  <c r="U24" i="3"/>
  <c r="S24" i="3" s="1"/>
  <c r="U26" i="3"/>
  <c r="S26" i="3" s="1"/>
  <c r="U28" i="3"/>
  <c r="S28" i="3" s="1"/>
  <c r="U30" i="3"/>
  <c r="S30" i="3" s="1"/>
  <c r="U32" i="3"/>
  <c r="S32" i="3" s="1"/>
  <c r="U34" i="3"/>
  <c r="S34" i="3" s="1"/>
  <c r="U36" i="3"/>
  <c r="S36" i="3" s="1"/>
  <c r="U38" i="3"/>
  <c r="S38" i="3" s="1"/>
  <c r="U40" i="3"/>
  <c r="S40" i="3" s="1"/>
  <c r="U42" i="3"/>
  <c r="S42" i="3" s="1"/>
  <c r="U44" i="3"/>
  <c r="S44" i="3" s="1"/>
  <c r="U46" i="3"/>
  <c r="S46" i="3" s="1"/>
  <c r="U48" i="3"/>
  <c r="S48" i="3" s="1"/>
  <c r="U19" i="3"/>
  <c r="S19" i="3" s="1"/>
  <c r="N21" i="3"/>
  <c r="L21" i="3" s="1"/>
  <c r="N23" i="3"/>
  <c r="L23" i="3" s="1"/>
  <c r="N25" i="3"/>
  <c r="L25" i="3" s="1"/>
  <c r="N27" i="3"/>
  <c r="L27" i="3" s="1"/>
  <c r="N29" i="3"/>
  <c r="L29" i="3" s="1"/>
  <c r="N31" i="3"/>
  <c r="L31" i="3" s="1"/>
  <c r="N33" i="3"/>
  <c r="L33" i="3" s="1"/>
  <c r="N35" i="3"/>
  <c r="L35" i="3" s="1"/>
  <c r="N37" i="3"/>
  <c r="L37" i="3" s="1"/>
  <c r="N39" i="3"/>
  <c r="L39" i="3" s="1"/>
  <c r="N41" i="3"/>
  <c r="L41" i="3" s="1"/>
  <c r="N43" i="3"/>
  <c r="L43" i="3" s="1"/>
  <c r="N45" i="3"/>
  <c r="L45" i="3" s="1"/>
  <c r="N47" i="3"/>
  <c r="L47" i="3" s="1"/>
  <c r="U21" i="3"/>
  <c r="S21" i="3" s="1"/>
  <c r="U23" i="3"/>
  <c r="S23" i="3" s="1"/>
  <c r="U25" i="3"/>
  <c r="S25" i="3" s="1"/>
  <c r="U27" i="3"/>
  <c r="S27" i="3" s="1"/>
  <c r="U29" i="3"/>
  <c r="S29" i="3" s="1"/>
  <c r="U31" i="3"/>
  <c r="S31" i="3" s="1"/>
  <c r="U33" i="3"/>
  <c r="S33" i="3" s="1"/>
  <c r="U35" i="3"/>
  <c r="S35" i="3" s="1"/>
  <c r="U37" i="3"/>
  <c r="S37" i="3" s="1"/>
  <c r="U39" i="3"/>
  <c r="S39" i="3" s="1"/>
  <c r="U41" i="3"/>
  <c r="S41" i="3" s="1"/>
  <c r="U43" i="3"/>
  <c r="S43" i="3" s="1"/>
  <c r="U45" i="3"/>
  <c r="S45" i="3" s="1"/>
  <c r="U47" i="3"/>
  <c r="S47" i="3" s="1"/>
  <c r="N20" i="3"/>
  <c r="L20" i="3" s="1"/>
  <c r="N22" i="3"/>
  <c r="L22" i="3" s="1"/>
  <c r="N24" i="3"/>
  <c r="L24" i="3" s="1"/>
  <c r="N26" i="3"/>
  <c r="L26" i="3" s="1"/>
  <c r="N28" i="3"/>
  <c r="L28" i="3" s="1"/>
  <c r="N30" i="3"/>
  <c r="L30" i="3" s="1"/>
  <c r="N32" i="3"/>
  <c r="L32" i="3" s="1"/>
  <c r="N34" i="3"/>
  <c r="L34" i="3" s="1"/>
  <c r="N36" i="3"/>
  <c r="L36" i="3" s="1"/>
  <c r="N38" i="3"/>
  <c r="L38" i="3" s="1"/>
  <c r="N40" i="3"/>
  <c r="L40" i="3" s="1"/>
  <c r="N42" i="3"/>
  <c r="L42" i="3" s="1"/>
  <c r="N44" i="3"/>
  <c r="L44" i="3" s="1"/>
  <c r="N46" i="3"/>
  <c r="L46" i="3" s="1"/>
  <c r="N48" i="3"/>
  <c r="L48" i="3" s="1"/>
  <c r="L19" i="3"/>
  <c r="L32" i="1" l="1"/>
  <c r="R29" i="1"/>
  <c r="R28" i="1"/>
  <c r="H13" i="1" l="1"/>
  <c r="G13" i="1"/>
  <c r="F13" i="1"/>
  <c r="E13" i="1"/>
  <c r="D13" i="1"/>
  <c r="C13" i="1"/>
  <c r="AH22" i="1" l="1"/>
  <c r="AG23" i="1"/>
  <c r="AI24" i="1"/>
  <c r="AH25" i="1"/>
  <c r="AI26" i="1"/>
  <c r="AD28" i="1"/>
  <c r="AI28" i="1"/>
  <c r="AE30" i="1"/>
  <c r="AD31" i="1"/>
  <c r="AE32" i="1"/>
  <c r="AF33" i="1"/>
  <c r="AE34" i="1"/>
  <c r="AG35" i="1"/>
  <c r="AF36" i="1"/>
  <c r="AG37" i="1"/>
  <c r="AH38" i="1"/>
  <c r="AG39" i="1"/>
  <c r="AI40" i="1"/>
  <c r="AH41" i="1"/>
  <c r="AI42" i="1"/>
  <c r="AD44" i="1"/>
  <c r="AI44" i="1"/>
  <c r="AE46" i="1"/>
  <c r="AD47" i="1"/>
  <c r="AE48" i="1"/>
  <c r="AF49" i="1"/>
  <c r="AE50" i="1"/>
  <c r="AG51" i="1"/>
  <c r="AF52" i="1"/>
  <c r="AG53" i="1"/>
  <c r="AH54" i="1"/>
  <c r="AG55" i="1"/>
  <c r="AI56" i="1"/>
  <c r="AH57" i="1"/>
  <c r="AI58" i="1"/>
  <c r="AD60" i="1"/>
  <c r="AI60" i="1"/>
  <c r="AE62" i="1"/>
  <c r="AD63" i="1"/>
  <c r="AE64" i="1"/>
  <c r="AF65" i="1"/>
  <c r="AE66" i="1"/>
  <c r="AG67" i="1"/>
  <c r="AF68" i="1"/>
  <c r="AG69" i="1"/>
  <c r="AH70" i="1"/>
  <c r="AG71" i="1"/>
  <c r="AI72" i="1"/>
  <c r="AH73" i="1"/>
  <c r="AI74" i="1"/>
  <c r="AD76" i="1"/>
  <c r="AI76" i="1"/>
  <c r="AE78" i="1"/>
  <c r="AD79" i="1"/>
  <c r="AD80" i="1"/>
  <c r="AI80" i="1"/>
  <c r="AH81" i="1"/>
  <c r="AH82" i="1"/>
  <c r="AG83" i="1"/>
  <c r="AF84" i="1"/>
  <c r="AF85" i="1"/>
  <c r="AE86" i="1"/>
  <c r="AD87" i="1"/>
  <c r="AD88" i="1"/>
  <c r="AI88" i="1"/>
  <c r="AH89" i="1"/>
  <c r="AH90" i="1"/>
  <c r="AG91" i="1"/>
  <c r="AF92" i="1"/>
  <c r="AF93" i="1"/>
  <c r="AE94" i="1"/>
  <c r="AD95" i="1"/>
  <c r="AD96" i="1"/>
  <c r="AI96" i="1"/>
  <c r="AH97" i="1"/>
  <c r="AH98" i="1"/>
  <c r="AG99" i="1"/>
  <c r="AF100" i="1"/>
  <c r="AF101" i="1"/>
  <c r="AE102" i="1"/>
  <c r="AD103" i="1"/>
  <c r="AD104" i="1"/>
  <c r="AI104" i="1"/>
  <c r="AH105" i="1"/>
  <c r="AH106" i="1"/>
  <c r="AI22" i="1"/>
  <c r="AE24" i="1"/>
  <c r="AG25" i="1"/>
  <c r="AF27" i="1"/>
  <c r="AF28" i="1"/>
  <c r="AD30" i="1"/>
  <c r="AF31" i="1"/>
  <c r="AI32" i="1"/>
  <c r="AD34" i="1"/>
  <c r="AH35" i="1"/>
  <c r="AI36" i="1"/>
  <c r="AF38" i="1"/>
  <c r="AD40" i="1"/>
  <c r="AF41" i="1"/>
  <c r="AH42" i="1"/>
  <c r="AE44" i="1"/>
  <c r="AG45" i="1"/>
  <c r="AI46" i="1"/>
  <c r="AH48" i="1"/>
  <c r="AH49" i="1"/>
  <c r="AF51" i="1"/>
  <c r="AH52" i="1"/>
  <c r="AE54" i="1"/>
  <c r="AF55" i="1"/>
  <c r="AD57" i="1"/>
  <c r="AE58" i="1"/>
  <c r="AH59" i="1"/>
  <c r="AF61" i="1"/>
  <c r="AH62" i="1"/>
  <c r="AD64" i="1"/>
  <c r="AG65" i="1"/>
  <c r="AI66" i="1"/>
  <c r="AE68" i="1"/>
  <c r="AD70" i="1"/>
  <c r="AD71" i="1"/>
  <c r="AH72" i="1"/>
  <c r="AD74" i="1"/>
  <c r="AG75" i="1"/>
  <c r="AH76" i="1"/>
  <c r="AF78" i="1"/>
  <c r="AG79" i="1"/>
  <c r="AH80" i="1"/>
  <c r="AD82" i="1"/>
  <c r="AD83" i="1"/>
  <c r="AE84" i="1"/>
  <c r="AG85" i="1"/>
  <c r="AH86" i="1"/>
  <c r="AH87" i="1"/>
  <c r="AD89" i="1"/>
  <c r="AE90" i="1"/>
  <c r="AF91" i="1"/>
  <c r="AH92" i="1"/>
  <c r="AH93" i="1"/>
  <c r="AI94" i="1"/>
  <c r="AE96" i="1"/>
  <c r="AF97" i="1"/>
  <c r="AF98" i="1"/>
  <c r="AH99" i="1"/>
  <c r="AI100" i="1"/>
  <c r="AD102" i="1"/>
  <c r="AF103" i="1"/>
  <c r="AF104" i="1"/>
  <c r="AG105" i="1"/>
  <c r="AI106" i="1"/>
  <c r="AH107" i="1"/>
  <c r="AH108" i="1"/>
  <c r="AG109" i="1"/>
  <c r="AF110" i="1"/>
  <c r="AF111" i="1"/>
  <c r="AE112" i="1"/>
  <c r="AD113" i="1"/>
  <c r="AD114" i="1"/>
  <c r="AI114" i="1"/>
  <c r="AH115" i="1"/>
  <c r="AH116" i="1"/>
  <c r="AG117" i="1"/>
  <c r="AF118" i="1"/>
  <c r="AF119" i="1"/>
  <c r="AE120" i="1"/>
  <c r="AD121" i="1"/>
  <c r="AD122" i="1"/>
  <c r="AI122" i="1"/>
  <c r="AH123" i="1"/>
  <c r="AH124" i="1"/>
  <c r="AG125" i="1"/>
  <c r="AF126" i="1"/>
  <c r="AF127" i="1"/>
  <c r="AE128" i="1"/>
  <c r="AD129" i="1"/>
  <c r="AD130" i="1"/>
  <c r="AI130" i="1"/>
  <c r="AH131" i="1"/>
  <c r="AF132" i="1"/>
  <c r="AD133" i="1"/>
  <c r="AH133" i="1"/>
  <c r="AF134" i="1"/>
  <c r="AD135" i="1"/>
  <c r="AH135" i="1"/>
  <c r="AF22" i="1"/>
  <c r="AD24" i="1"/>
  <c r="AF25" i="1"/>
  <c r="AH26" i="1"/>
  <c r="AE28" i="1"/>
  <c r="AG29" i="1"/>
  <c r="AI30" i="1"/>
  <c r="AH32" i="1"/>
  <c r="AH33" i="1"/>
  <c r="AF35" i="1"/>
  <c r="AH36" i="1"/>
  <c r="AE38" i="1"/>
  <c r="AF39" i="1"/>
  <c r="AD41" i="1"/>
  <c r="AE42" i="1"/>
  <c r="AH43" i="1"/>
  <c r="AF45" i="1"/>
  <c r="AH46" i="1"/>
  <c r="AD48" i="1"/>
  <c r="AG49" i="1"/>
  <c r="AI50" i="1"/>
  <c r="AE52" i="1"/>
  <c r="AD54" i="1"/>
  <c r="AD55" i="1"/>
  <c r="AH56" i="1"/>
  <c r="AD58" i="1"/>
  <c r="AG59" i="1"/>
  <c r="AH60" i="1"/>
  <c r="AF62" i="1"/>
  <c r="AG63" i="1"/>
  <c r="AD65" i="1"/>
  <c r="AH66" i="1"/>
  <c r="AD68" i="1"/>
  <c r="AF69" i="1"/>
  <c r="AI70" i="1"/>
  <c r="AE72" i="1"/>
  <c r="AG73" i="1"/>
  <c r="AF75" i="1"/>
  <c r="AF76" i="1"/>
  <c r="AD78" i="1"/>
  <c r="AF79" i="1"/>
  <c r="AF80" i="1"/>
  <c r="AG81" i="1"/>
  <c r="AD23" i="1"/>
  <c r="AD26" i="1"/>
  <c r="AH28" i="1"/>
  <c r="AG31" i="1"/>
  <c r="AH34" i="1"/>
  <c r="AF37" i="1"/>
  <c r="AE40" i="1"/>
  <c r="AF43" i="1"/>
  <c r="AD46" i="1"/>
  <c r="AI48" i="1"/>
  <c r="AH51" i="1"/>
  <c r="AF54" i="1"/>
  <c r="AF57" i="1"/>
  <c r="AE60" i="1"/>
  <c r="AI62" i="1"/>
  <c r="AH65" i="1"/>
  <c r="AH68" i="1"/>
  <c r="AF71" i="1"/>
  <c r="AE74" i="1"/>
  <c r="AF77" i="1"/>
  <c r="AH79" i="1"/>
  <c r="AE82" i="1"/>
  <c r="AH83" i="1"/>
  <c r="AD85" i="1"/>
  <c r="AI86" i="1"/>
  <c r="AF88" i="1"/>
  <c r="AD90" i="1"/>
  <c r="AH91" i="1"/>
  <c r="AD93" i="1"/>
  <c r="AH94" i="1"/>
  <c r="AF96" i="1"/>
  <c r="AD98" i="1"/>
  <c r="AF99" i="1"/>
  <c r="AD101" i="1"/>
  <c r="AH102" i="1"/>
  <c r="AE104" i="1"/>
  <c r="AD106" i="1"/>
  <c r="AF107" i="1"/>
  <c r="AF108" i="1"/>
  <c r="AH109" i="1"/>
  <c r="AI110" i="1"/>
  <c r="AD112" i="1"/>
  <c r="AF113" i="1"/>
  <c r="AF114" i="1"/>
  <c r="AG115" i="1"/>
  <c r="AI116" i="1"/>
  <c r="AD118" i="1"/>
  <c r="AD119" i="1"/>
  <c r="AF120" i="1"/>
  <c r="AG121" i="1"/>
  <c r="AH122" i="1"/>
  <c r="AD124" i="1"/>
  <c r="AD125" i="1"/>
  <c r="AE126" i="1"/>
  <c r="AG127" i="1"/>
  <c r="AH128" i="1"/>
  <c r="AH129" i="1"/>
  <c r="AD131" i="1"/>
  <c r="AD132" i="1"/>
  <c r="AI132" i="1"/>
  <c r="AI133" i="1"/>
  <c r="AH134" i="1"/>
  <c r="AG135" i="1"/>
  <c r="AF136" i="1"/>
  <c r="AD137" i="1"/>
  <c r="AH137" i="1"/>
  <c r="AD22" i="1"/>
  <c r="AD25" i="1"/>
  <c r="AF29" i="1"/>
  <c r="AD33" i="1"/>
  <c r="AE36" i="1"/>
  <c r="AH40" i="1"/>
  <c r="AF44" i="1"/>
  <c r="AG47" i="1"/>
  <c r="AD52" i="1"/>
  <c r="AD56" i="1"/>
  <c r="AF59" i="1"/>
  <c r="AF63" i="1"/>
  <c r="AF67" i="1"/>
  <c r="AF70" i="1"/>
  <c r="AH74" i="1"/>
  <c r="AH78" i="1"/>
  <c r="AF81" i="1"/>
  <c r="AD84" i="1"/>
  <c r="AD86" i="1"/>
  <c r="AE88" i="1"/>
  <c r="AF90" i="1"/>
  <c r="AE92" i="1"/>
  <c r="AF94" i="1"/>
  <c r="AH96" i="1"/>
  <c r="AI98" i="1"/>
  <c r="AH100" i="1"/>
  <c r="AI102" i="1"/>
  <c r="AD105" i="1"/>
  <c r="AD107" i="1"/>
  <c r="AI108" i="1"/>
  <c r="AE110" i="1"/>
  <c r="AH111" i="1"/>
  <c r="AG113" i="1"/>
  <c r="AD115" i="1"/>
  <c r="AF116" i="1"/>
  <c r="AE118" i="1"/>
  <c r="AH119" i="1"/>
  <c r="AF121" i="1"/>
  <c r="AD123" i="1"/>
  <c r="AF124" i="1"/>
  <c r="AD126" i="1"/>
  <c r="AH127" i="1"/>
  <c r="AF129" i="1"/>
  <c r="AH130" i="1"/>
  <c r="AE132" i="1"/>
  <c r="AF133" i="1"/>
  <c r="AG134" i="1"/>
  <c r="AI135" i="1"/>
  <c r="AH136" i="1"/>
  <c r="AG137" i="1"/>
  <c r="AF138" i="1"/>
  <c r="AD139" i="1"/>
  <c r="AH139" i="1"/>
  <c r="AF140" i="1"/>
  <c r="AD141" i="1"/>
  <c r="AH141" i="1"/>
  <c r="AF142" i="1"/>
  <c r="AD143" i="1"/>
  <c r="AH143" i="1"/>
  <c r="AF144" i="1"/>
  <c r="AD145" i="1"/>
  <c r="AH145" i="1"/>
  <c r="AF146" i="1"/>
  <c r="AD147" i="1"/>
  <c r="AH147" i="1"/>
  <c r="AF148" i="1"/>
  <c r="AD149" i="1"/>
  <c r="AH149" i="1"/>
  <c r="AF150" i="1"/>
  <c r="AD151" i="1"/>
  <c r="AH151" i="1"/>
  <c r="AF152" i="1"/>
  <c r="AD153" i="1"/>
  <c r="AH153" i="1"/>
  <c r="AF154" i="1"/>
  <c r="AD155" i="1"/>
  <c r="AH155" i="1"/>
  <c r="AF156" i="1"/>
  <c r="AD157" i="1"/>
  <c r="AH157" i="1"/>
  <c r="AF158" i="1"/>
  <c r="AD159" i="1"/>
  <c r="AH159" i="1"/>
  <c r="AF160" i="1"/>
  <c r="AD161" i="1"/>
  <c r="AF23" i="1"/>
  <c r="AG27" i="1"/>
  <c r="AH30" i="1"/>
  <c r="AI34" i="1"/>
  <c r="AI38" i="1"/>
  <c r="AD42" i="1"/>
  <c r="AF46" i="1"/>
  <c r="AD50" i="1"/>
  <c r="AF53" i="1"/>
  <c r="AG57" i="1"/>
  <c r="AG61" i="1"/>
  <c r="AI64" i="1"/>
  <c r="AI68" i="1"/>
  <c r="AD73" i="1"/>
  <c r="AE76" i="1"/>
  <c r="AE80" i="1"/>
  <c r="AI82" i="1"/>
  <c r="AI84" i="1"/>
  <c r="AF87" i="1"/>
  <c r="AF89" i="1"/>
  <c r="AD91" i="1"/>
  <c r="AG93" i="1"/>
  <c r="AG95" i="1"/>
  <c r="AG97" i="1"/>
  <c r="AD100" i="1"/>
  <c r="AH101" i="1"/>
  <c r="AH103" i="1"/>
  <c r="AE106" i="1"/>
  <c r="AD108" i="1"/>
  <c r="AF109" i="1"/>
  <c r="AD111" i="1"/>
  <c r="AH112" i="1"/>
  <c r="AE114" i="1"/>
  <c r="AD116" i="1"/>
  <c r="AF117" i="1"/>
  <c r="AI118" i="1"/>
  <c r="AH120" i="1"/>
  <c r="AE122" i="1"/>
  <c r="AG123" i="1"/>
  <c r="AF125" i="1"/>
  <c r="AI126" i="1"/>
  <c r="AF128" i="1"/>
  <c r="AE130" i="1"/>
  <c r="AG131" i="1"/>
  <c r="AH132" i="1"/>
  <c r="AD134" i="1"/>
  <c r="AE135" i="1"/>
  <c r="AE136" i="1"/>
  <c r="AE137" i="1"/>
  <c r="AD138" i="1"/>
  <c r="AH138" i="1"/>
  <c r="AF139" i="1"/>
  <c r="AD140" i="1"/>
  <c r="AH140" i="1"/>
  <c r="AF141" i="1"/>
  <c r="AD142" i="1"/>
  <c r="AH142" i="1"/>
  <c r="AF143" i="1"/>
  <c r="AD144" i="1"/>
  <c r="AH144" i="1"/>
  <c r="AF145" i="1"/>
  <c r="AD146" i="1"/>
  <c r="AH146" i="1"/>
  <c r="AF147" i="1"/>
  <c r="AD148" i="1"/>
  <c r="AH148" i="1"/>
  <c r="AF149" i="1"/>
  <c r="AD150" i="1"/>
  <c r="AH150" i="1"/>
  <c r="AF151" i="1"/>
  <c r="AD152" i="1"/>
  <c r="AH152" i="1"/>
  <c r="AF153" i="1"/>
  <c r="AD154" i="1"/>
  <c r="AH154" i="1"/>
  <c r="AF155" i="1"/>
  <c r="AD156" i="1"/>
  <c r="AH156" i="1"/>
  <c r="AF157" i="1"/>
  <c r="AD158" i="1"/>
  <c r="AH158" i="1"/>
  <c r="AF159" i="1"/>
  <c r="AD160" i="1"/>
  <c r="AH160" i="1"/>
  <c r="AF161" i="1"/>
  <c r="AD162" i="1"/>
  <c r="AH162" i="1"/>
  <c r="AH27" i="1"/>
  <c r="AD36" i="1"/>
  <c r="AG43" i="1"/>
  <c r="AH50" i="1"/>
  <c r="AH58" i="1"/>
  <c r="AD66" i="1"/>
  <c r="AF73" i="1"/>
  <c r="AD81" i="1"/>
  <c r="AH85" i="1"/>
  <c r="AG89" i="1"/>
  <c r="AD94" i="1"/>
  <c r="AE98" i="1"/>
  <c r="AF102" i="1"/>
  <c r="AF106" i="1"/>
  <c r="AD110" i="1"/>
  <c r="AI112" i="1"/>
  <c r="AE116" i="1"/>
  <c r="AG119" i="1"/>
  <c r="AF122" i="1"/>
  <c r="AH125" i="1"/>
  <c r="AI128" i="1"/>
  <c r="AI131" i="1"/>
  <c r="AE134" i="1"/>
  <c r="AG136" i="1"/>
  <c r="AE138" i="1"/>
  <c r="AG139" i="1"/>
  <c r="AI140" i="1"/>
  <c r="AE142" i="1"/>
  <c r="AG143" i="1"/>
  <c r="AI144" i="1"/>
  <c r="AE146" i="1"/>
  <c r="AG147" i="1"/>
  <c r="AI148" i="1"/>
  <c r="AE150" i="1"/>
  <c r="AG151" i="1"/>
  <c r="AI152" i="1"/>
  <c r="AE154" i="1"/>
  <c r="AG155" i="1"/>
  <c r="AI156" i="1"/>
  <c r="AE158" i="1"/>
  <c r="AG159" i="1"/>
  <c r="AI160" i="1"/>
  <c r="AI161" i="1"/>
  <c r="AI162" i="1"/>
  <c r="AG163" i="1"/>
  <c r="AE164" i="1"/>
  <c r="AI164" i="1"/>
  <c r="AG165" i="1"/>
  <c r="AE166" i="1"/>
  <c r="AI166" i="1"/>
  <c r="AG167" i="1"/>
  <c r="AE168" i="1"/>
  <c r="AI168" i="1"/>
  <c r="AG169" i="1"/>
  <c r="AE170" i="1"/>
  <c r="AI170" i="1"/>
  <c r="AG171" i="1"/>
  <c r="AE172" i="1"/>
  <c r="AI172" i="1"/>
  <c r="AG173" i="1"/>
  <c r="AE174" i="1"/>
  <c r="AI174" i="1"/>
  <c r="AG175" i="1"/>
  <c r="AE176" i="1"/>
  <c r="AI176" i="1"/>
  <c r="AG177" i="1"/>
  <c r="AE178" i="1"/>
  <c r="AI178" i="1"/>
  <c r="AG179" i="1"/>
  <c r="AE180" i="1"/>
  <c r="AI180" i="1"/>
  <c r="AG181" i="1"/>
  <c r="AE182" i="1"/>
  <c r="AI182" i="1"/>
  <c r="AG183" i="1"/>
  <c r="AE184" i="1"/>
  <c r="AI184" i="1"/>
  <c r="AG185" i="1"/>
  <c r="AE186" i="1"/>
  <c r="AI186" i="1"/>
  <c r="AG187" i="1"/>
  <c r="AE188" i="1"/>
  <c r="AI188" i="1"/>
  <c r="AG189" i="1"/>
  <c r="AE190" i="1"/>
  <c r="AI190" i="1"/>
  <c r="AG191" i="1"/>
  <c r="AE192" i="1"/>
  <c r="AI192" i="1"/>
  <c r="AG193" i="1"/>
  <c r="AE194" i="1"/>
  <c r="AI194" i="1"/>
  <c r="AG195" i="1"/>
  <c r="AE196" i="1"/>
  <c r="AI196" i="1"/>
  <c r="AG197" i="1"/>
  <c r="AE198" i="1"/>
  <c r="AI198" i="1"/>
  <c r="AG199" i="1"/>
  <c r="AE200" i="1"/>
  <c r="AI200" i="1"/>
  <c r="AG201" i="1"/>
  <c r="AE202" i="1"/>
  <c r="AI202" i="1"/>
  <c r="AG203" i="1"/>
  <c r="AE204" i="1"/>
  <c r="AI204" i="1"/>
  <c r="AG205" i="1"/>
  <c r="AE206" i="1"/>
  <c r="AI206" i="1"/>
  <c r="AG207" i="1"/>
  <c r="AE208" i="1"/>
  <c r="AI208" i="1"/>
  <c r="AG209" i="1"/>
  <c r="AE210" i="1"/>
  <c r="AI210" i="1"/>
  <c r="AG211" i="1"/>
  <c r="AE212" i="1"/>
  <c r="AI212" i="1"/>
  <c r="AG213" i="1"/>
  <c r="AE214" i="1"/>
  <c r="AI214" i="1"/>
  <c r="AG215" i="1"/>
  <c r="AE216" i="1"/>
  <c r="AI216" i="1"/>
  <c r="AG217" i="1"/>
  <c r="AE218" i="1"/>
  <c r="AI218" i="1"/>
  <c r="AG219" i="1"/>
  <c r="AE220" i="1"/>
  <c r="AI220" i="1"/>
  <c r="AG221" i="1"/>
  <c r="AE222" i="1"/>
  <c r="AI222" i="1"/>
  <c r="AG223" i="1"/>
  <c r="AE224" i="1"/>
  <c r="AI224" i="1"/>
  <c r="AG225" i="1"/>
  <c r="AE226" i="1"/>
  <c r="AI226" i="1"/>
  <c r="AG227" i="1"/>
  <c r="AE228" i="1"/>
  <c r="AI228" i="1"/>
  <c r="AG229" i="1"/>
  <c r="AE230" i="1"/>
  <c r="AI230" i="1"/>
  <c r="AG231" i="1"/>
  <c r="AE232" i="1"/>
  <c r="AI232" i="1"/>
  <c r="AG233" i="1"/>
  <c r="AE234" i="1"/>
  <c r="AI234" i="1"/>
  <c r="AG235" i="1"/>
  <c r="AE236" i="1"/>
  <c r="AI236" i="1"/>
  <c r="AG237" i="1"/>
  <c r="AE238" i="1"/>
  <c r="AI238" i="1"/>
  <c r="AG239" i="1"/>
  <c r="AE240" i="1"/>
  <c r="AI240" i="1"/>
  <c r="AG241" i="1"/>
  <c r="AE242" i="1"/>
  <c r="AI242" i="1"/>
  <c r="AG243" i="1"/>
  <c r="AE244" i="1"/>
  <c r="AI244" i="1"/>
  <c r="AG245" i="1"/>
  <c r="AE246" i="1"/>
  <c r="AI246" i="1"/>
  <c r="AH24" i="1"/>
  <c r="AD32" i="1"/>
  <c r="AD39" i="1"/>
  <c r="AF47" i="1"/>
  <c r="AI54" i="1"/>
  <c r="AD62" i="1"/>
  <c r="AE70" i="1"/>
  <c r="AG77" i="1"/>
  <c r="AF83" i="1"/>
  <c r="AG87" i="1"/>
  <c r="AD92" i="1"/>
  <c r="AH95" i="1"/>
  <c r="AE100" i="1"/>
  <c r="AH104" i="1"/>
  <c r="AE108" i="1"/>
  <c r="AG111" i="1"/>
  <c r="AH114" i="1"/>
  <c r="AH117" i="1"/>
  <c r="AI120" i="1"/>
  <c r="AE124" i="1"/>
  <c r="AD127" i="1"/>
  <c r="AF130" i="1"/>
  <c r="AE133" i="1"/>
  <c r="AF135" i="1"/>
  <c r="AF137" i="1"/>
  <c r="AI138" i="1"/>
  <c r="AE140" i="1"/>
  <c r="AG141" i="1"/>
  <c r="AI142" i="1"/>
  <c r="AE144" i="1"/>
  <c r="AG145" i="1"/>
  <c r="AI146" i="1"/>
  <c r="AE148" i="1"/>
  <c r="AG149" i="1"/>
  <c r="AI150" i="1"/>
  <c r="AE152" i="1"/>
  <c r="AG153" i="1"/>
  <c r="AI154" i="1"/>
  <c r="AE156" i="1"/>
  <c r="AG157" i="1"/>
  <c r="AI158" i="1"/>
  <c r="AE160" i="1"/>
  <c r="AG161" i="1"/>
  <c r="AF162" i="1"/>
  <c r="AE163" i="1"/>
  <c r="AI163" i="1"/>
  <c r="AG164" i="1"/>
  <c r="AE165" i="1"/>
  <c r="AI165" i="1"/>
  <c r="AG166" i="1"/>
  <c r="AE167" i="1"/>
  <c r="AI167" i="1"/>
  <c r="AG168" i="1"/>
  <c r="AE169" i="1"/>
  <c r="AI169" i="1"/>
  <c r="AG170" i="1"/>
  <c r="AE171" i="1"/>
  <c r="AI171" i="1"/>
  <c r="AG172" i="1"/>
  <c r="AE173" i="1"/>
  <c r="AI173" i="1"/>
  <c r="AG174" i="1"/>
  <c r="AE175" i="1"/>
  <c r="AI175" i="1"/>
  <c r="AG176" i="1"/>
  <c r="AE177" i="1"/>
  <c r="AI177" i="1"/>
  <c r="AG178" i="1"/>
  <c r="AE179" i="1"/>
  <c r="AI179" i="1"/>
  <c r="AG180" i="1"/>
  <c r="AE181" i="1"/>
  <c r="AI181" i="1"/>
  <c r="AG182" i="1"/>
  <c r="AE183" i="1"/>
  <c r="AI183" i="1"/>
  <c r="AG184" i="1"/>
  <c r="AE185" i="1"/>
  <c r="AI185" i="1"/>
  <c r="AG186" i="1"/>
  <c r="AE187" i="1"/>
  <c r="AI187" i="1"/>
  <c r="AG188" i="1"/>
  <c r="AE189" i="1"/>
  <c r="AE26" i="1"/>
  <c r="AG33" i="1"/>
  <c r="AG41" i="1"/>
  <c r="AD49" i="1"/>
  <c r="AE56" i="1"/>
  <c r="AH64" i="1"/>
  <c r="AD72" i="1"/>
  <c r="AI78" i="1"/>
  <c r="AH84" i="1"/>
  <c r="AH88" i="1"/>
  <c r="AI92" i="1"/>
  <c r="AD97" i="1"/>
  <c r="AG101" i="1"/>
  <c r="AF105" i="1"/>
  <c r="AD109" i="1"/>
  <c r="AF112" i="1"/>
  <c r="AF115" i="1"/>
  <c r="AH118" i="1"/>
  <c r="AH121" i="1"/>
  <c r="AI124" i="1"/>
  <c r="AD128" i="1"/>
  <c r="AF131" i="1"/>
  <c r="AG133" i="1"/>
  <c r="AD136" i="1"/>
  <c r="AI137" i="1"/>
  <c r="AE139" i="1"/>
  <c r="AG140" i="1"/>
  <c r="AI141" i="1"/>
  <c r="AE143" i="1"/>
  <c r="AG144" i="1"/>
  <c r="AI145" i="1"/>
  <c r="AE147" i="1"/>
  <c r="AG148" i="1"/>
  <c r="AI149" i="1"/>
  <c r="AE151" i="1"/>
  <c r="AG152" i="1"/>
  <c r="AI153" i="1"/>
  <c r="AE155" i="1"/>
  <c r="AG156" i="1"/>
  <c r="AI157" i="1"/>
  <c r="AE159" i="1"/>
  <c r="AG160" i="1"/>
  <c r="AH161" i="1"/>
  <c r="AG162" i="1"/>
  <c r="AF163" i="1"/>
  <c r="AD164" i="1"/>
  <c r="AH164" i="1"/>
  <c r="AF165" i="1"/>
  <c r="AD166" i="1"/>
  <c r="AH166" i="1"/>
  <c r="AF167" i="1"/>
  <c r="AD168" i="1"/>
  <c r="AH168" i="1"/>
  <c r="AF169" i="1"/>
  <c r="AD170" i="1"/>
  <c r="AH170" i="1"/>
  <c r="AF171" i="1"/>
  <c r="AD172" i="1"/>
  <c r="AH172" i="1"/>
  <c r="AF173" i="1"/>
  <c r="AD174" i="1"/>
  <c r="AH174" i="1"/>
  <c r="AF175" i="1"/>
  <c r="AD176" i="1"/>
  <c r="AH176" i="1"/>
  <c r="AF177" i="1"/>
  <c r="AD178" i="1"/>
  <c r="AH178" i="1"/>
  <c r="AF179" i="1"/>
  <c r="AD180" i="1"/>
  <c r="AH180" i="1"/>
  <c r="AF181" i="1"/>
  <c r="AD182" i="1"/>
  <c r="AH182" i="1"/>
  <c r="AF183" i="1"/>
  <c r="AD184" i="1"/>
  <c r="AH184" i="1"/>
  <c r="AF185" i="1"/>
  <c r="AD186" i="1"/>
  <c r="AH186" i="1"/>
  <c r="AF187" i="1"/>
  <c r="AD188" i="1"/>
  <c r="AH188" i="1"/>
  <c r="AF189" i="1"/>
  <c r="AD190" i="1"/>
  <c r="AH190" i="1"/>
  <c r="AF191" i="1"/>
  <c r="AD192" i="1"/>
  <c r="AH192" i="1"/>
  <c r="AF193" i="1"/>
  <c r="AD194" i="1"/>
  <c r="AH194" i="1"/>
  <c r="AF195" i="1"/>
  <c r="AD196" i="1"/>
  <c r="AH196" i="1"/>
  <c r="AH44" i="1"/>
  <c r="AH75" i="1"/>
  <c r="AF95" i="1"/>
  <c r="AH110" i="1"/>
  <c r="AF123" i="1"/>
  <c r="AI134" i="1"/>
  <c r="AE141" i="1"/>
  <c r="AG146" i="1"/>
  <c r="AI151" i="1"/>
  <c r="AE157" i="1"/>
  <c r="AE162" i="1"/>
  <c r="AD165" i="1"/>
  <c r="AH167" i="1"/>
  <c r="AF170" i="1"/>
  <c r="AD173" i="1"/>
  <c r="AH175" i="1"/>
  <c r="AF178" i="1"/>
  <c r="AD181" i="1"/>
  <c r="AH183" i="1"/>
  <c r="AF186" i="1"/>
  <c r="AD189" i="1"/>
  <c r="AG190" i="1"/>
  <c r="AI191" i="1"/>
  <c r="AE193" i="1"/>
  <c r="AG194" i="1"/>
  <c r="AI195" i="1"/>
  <c r="AE197" i="1"/>
  <c r="AD198" i="1"/>
  <c r="AD199" i="1"/>
  <c r="AI199" i="1"/>
  <c r="AH200" i="1"/>
  <c r="AH201" i="1"/>
  <c r="AG202" i="1"/>
  <c r="AF203" i="1"/>
  <c r="AF204" i="1"/>
  <c r="AE205" i="1"/>
  <c r="AD206" i="1"/>
  <c r="AD207" i="1"/>
  <c r="AI207" i="1"/>
  <c r="AH208" i="1"/>
  <c r="AH209" i="1"/>
  <c r="AG210" i="1"/>
  <c r="AF211" i="1"/>
  <c r="AF212" i="1"/>
  <c r="AE213" i="1"/>
  <c r="AD214" i="1"/>
  <c r="AD215" i="1"/>
  <c r="AI215" i="1"/>
  <c r="AH216" i="1"/>
  <c r="AH217" i="1"/>
  <c r="AG218" i="1"/>
  <c r="AF219" i="1"/>
  <c r="AF220" i="1"/>
  <c r="AE221" i="1"/>
  <c r="AD222" i="1"/>
  <c r="AD223" i="1"/>
  <c r="AI223" i="1"/>
  <c r="AH224" i="1"/>
  <c r="AH225" i="1"/>
  <c r="AG226" i="1"/>
  <c r="AF227" i="1"/>
  <c r="AF228" i="1"/>
  <c r="AE229" i="1"/>
  <c r="AD230" i="1"/>
  <c r="AD231" i="1"/>
  <c r="AI231" i="1"/>
  <c r="AH232" i="1"/>
  <c r="AH233" i="1"/>
  <c r="AG234" i="1"/>
  <c r="AF235" i="1"/>
  <c r="AF236" i="1"/>
  <c r="AE237" i="1"/>
  <c r="AD238" i="1"/>
  <c r="AD239" i="1"/>
  <c r="AI239" i="1"/>
  <c r="AH240" i="1"/>
  <c r="AH241" i="1"/>
  <c r="AG242" i="1"/>
  <c r="AF243" i="1"/>
  <c r="AF244" i="1"/>
  <c r="AE245" i="1"/>
  <c r="AD246" i="1"/>
  <c r="AD247" i="1"/>
  <c r="AH247" i="1"/>
  <c r="AF248" i="1"/>
  <c r="AD249" i="1"/>
  <c r="AH249" i="1"/>
  <c r="AF250" i="1"/>
  <c r="AD251" i="1"/>
  <c r="AH251" i="1"/>
  <c r="AF252" i="1"/>
  <c r="AD253" i="1"/>
  <c r="AH253" i="1"/>
  <c r="AF254" i="1"/>
  <c r="AD255" i="1"/>
  <c r="AH255" i="1"/>
  <c r="AF256" i="1"/>
  <c r="AD257" i="1"/>
  <c r="AH257" i="1"/>
  <c r="AF258" i="1"/>
  <c r="AD259" i="1"/>
  <c r="AH259" i="1"/>
  <c r="AF260" i="1"/>
  <c r="AD261" i="1"/>
  <c r="AH261" i="1"/>
  <c r="AF262" i="1"/>
  <c r="AD263" i="1"/>
  <c r="AH263" i="1"/>
  <c r="AF264" i="1"/>
  <c r="AD265" i="1"/>
  <c r="AH265" i="1"/>
  <c r="AF266" i="1"/>
  <c r="AD267" i="1"/>
  <c r="AH267" i="1"/>
  <c r="AF268" i="1"/>
  <c r="AD269" i="1"/>
  <c r="AH269" i="1"/>
  <c r="AF270" i="1"/>
  <c r="AD271" i="1"/>
  <c r="AH271" i="1"/>
  <c r="AF272" i="1"/>
  <c r="AD273" i="1"/>
  <c r="AH273" i="1"/>
  <c r="AF274" i="1"/>
  <c r="AD275" i="1"/>
  <c r="AH275" i="1"/>
  <c r="AF276" i="1"/>
  <c r="AD277" i="1"/>
  <c r="AH277" i="1"/>
  <c r="AF278" i="1"/>
  <c r="AD279" i="1"/>
  <c r="AH279" i="1"/>
  <c r="AF280" i="1"/>
  <c r="AD281" i="1"/>
  <c r="AH281" i="1"/>
  <c r="AF282" i="1"/>
  <c r="AD283" i="1"/>
  <c r="AH283" i="1"/>
  <c r="AF284" i="1"/>
  <c r="AD285" i="1"/>
  <c r="AH285" i="1"/>
  <c r="AF286" i="1"/>
  <c r="AD287" i="1"/>
  <c r="AH287" i="1"/>
  <c r="AF288" i="1"/>
  <c r="AD289" i="1"/>
  <c r="AH289" i="1"/>
  <c r="AF290" i="1"/>
  <c r="AD291" i="1"/>
  <c r="AH291" i="1"/>
  <c r="AF292" i="1"/>
  <c r="AD293" i="1"/>
  <c r="AH293" i="1"/>
  <c r="AF294" i="1"/>
  <c r="AD295" i="1"/>
  <c r="AH295" i="1"/>
  <c r="AF296" i="1"/>
  <c r="AD297" i="1"/>
  <c r="AH297" i="1"/>
  <c r="AF298" i="1"/>
  <c r="AD299" i="1"/>
  <c r="AH299" i="1"/>
  <c r="AF300" i="1"/>
  <c r="AD301" i="1"/>
  <c r="AH301" i="1"/>
  <c r="AF302" i="1"/>
  <c r="AD303" i="1"/>
  <c r="AH303" i="1"/>
  <c r="AF304" i="1"/>
  <c r="AD305" i="1"/>
  <c r="AH305" i="1"/>
  <c r="AF30" i="1"/>
  <c r="AF60" i="1"/>
  <c r="AF86" i="1"/>
  <c r="AG103" i="1"/>
  <c r="AD117" i="1"/>
  <c r="AG129" i="1"/>
  <c r="AG138" i="1"/>
  <c r="AI143" i="1"/>
  <c r="AE149" i="1"/>
  <c r="AG154" i="1"/>
  <c r="AI159" i="1"/>
  <c r="AH163" i="1"/>
  <c r="AF166" i="1"/>
  <c r="AD169" i="1"/>
  <c r="AH171" i="1"/>
  <c r="AF174" i="1"/>
  <c r="AD177" i="1"/>
  <c r="AH179" i="1"/>
  <c r="AF182" i="1"/>
  <c r="AD185" i="1"/>
  <c r="AH187" i="1"/>
  <c r="AI189" i="1"/>
  <c r="AE191" i="1"/>
  <c r="AG192" i="1"/>
  <c r="AI193" i="1"/>
  <c r="AE195" i="1"/>
  <c r="AG196" i="1"/>
  <c r="AH197" i="1"/>
  <c r="AG198" i="1"/>
  <c r="AF199" i="1"/>
  <c r="AF200" i="1"/>
  <c r="AE201" i="1"/>
  <c r="AD202" i="1"/>
  <c r="AD203" i="1"/>
  <c r="AI203" i="1"/>
  <c r="AH204" i="1"/>
  <c r="AH205" i="1"/>
  <c r="AG206" i="1"/>
  <c r="AF207" i="1"/>
  <c r="AF208" i="1"/>
  <c r="AE209" i="1"/>
  <c r="AD210" i="1"/>
  <c r="AD211" i="1"/>
  <c r="AI211" i="1"/>
  <c r="AH212" i="1"/>
  <c r="AH213" i="1"/>
  <c r="AG214" i="1"/>
  <c r="AF215" i="1"/>
  <c r="AF216" i="1"/>
  <c r="AE217" i="1"/>
  <c r="AD218" i="1"/>
  <c r="AD219" i="1"/>
  <c r="AI219" i="1"/>
  <c r="AH220" i="1"/>
  <c r="AH221" i="1"/>
  <c r="AG222" i="1"/>
  <c r="AF223" i="1"/>
  <c r="AF224" i="1"/>
  <c r="AE225" i="1"/>
  <c r="AD226" i="1"/>
  <c r="AD227" i="1"/>
  <c r="AI227" i="1"/>
  <c r="AH228" i="1"/>
  <c r="AH229" i="1"/>
  <c r="AG230" i="1"/>
  <c r="AF231" i="1"/>
  <c r="AF232" i="1"/>
  <c r="AE233" i="1"/>
  <c r="AD234" i="1"/>
  <c r="AD235" i="1"/>
  <c r="AI235" i="1"/>
  <c r="AH236" i="1"/>
  <c r="AH237" i="1"/>
  <c r="AG238" i="1"/>
  <c r="AF239" i="1"/>
  <c r="AF240" i="1"/>
  <c r="AE241" i="1"/>
  <c r="AD242" i="1"/>
  <c r="AD243" i="1"/>
  <c r="AI243" i="1"/>
  <c r="AH244" i="1"/>
  <c r="AH245" i="1"/>
  <c r="AG246" i="1"/>
  <c r="AF247" i="1"/>
  <c r="AD248" i="1"/>
  <c r="AH248" i="1"/>
  <c r="AF249" i="1"/>
  <c r="AD250" i="1"/>
  <c r="AH250" i="1"/>
  <c r="AF251" i="1"/>
  <c r="AD252" i="1"/>
  <c r="AH252" i="1"/>
  <c r="AF253" i="1"/>
  <c r="AD254" i="1"/>
  <c r="AH254" i="1"/>
  <c r="AF255" i="1"/>
  <c r="AD256" i="1"/>
  <c r="AH256" i="1"/>
  <c r="AF257" i="1"/>
  <c r="AD258" i="1"/>
  <c r="AH258" i="1"/>
  <c r="AF259" i="1"/>
  <c r="AD260" i="1"/>
  <c r="AH260" i="1"/>
  <c r="AF261" i="1"/>
  <c r="AD262" i="1"/>
  <c r="AH262" i="1"/>
  <c r="AF263" i="1"/>
  <c r="AD264" i="1"/>
  <c r="AH264" i="1"/>
  <c r="AF265" i="1"/>
  <c r="AD266" i="1"/>
  <c r="AH266" i="1"/>
  <c r="AF267" i="1"/>
  <c r="AD268" i="1"/>
  <c r="AH268" i="1"/>
  <c r="AF269" i="1"/>
  <c r="AD270" i="1"/>
  <c r="AH270" i="1"/>
  <c r="AF271" i="1"/>
  <c r="AD272" i="1"/>
  <c r="AH272" i="1"/>
  <c r="AF273" i="1"/>
  <c r="AD274" i="1"/>
  <c r="AH274" i="1"/>
  <c r="AF275" i="1"/>
  <c r="AD276" i="1"/>
  <c r="AH276" i="1"/>
  <c r="AF277" i="1"/>
  <c r="AD278" i="1"/>
  <c r="AH278" i="1"/>
  <c r="AF279" i="1"/>
  <c r="AD280" i="1"/>
  <c r="AH280" i="1"/>
  <c r="AF281" i="1"/>
  <c r="AD282" i="1"/>
  <c r="AH282" i="1"/>
  <c r="AF283" i="1"/>
  <c r="AD284" i="1"/>
  <c r="AH284" i="1"/>
  <c r="AF285" i="1"/>
  <c r="AD286" i="1"/>
  <c r="AH286" i="1"/>
  <c r="AF287" i="1"/>
  <c r="AD288" i="1"/>
  <c r="AH288" i="1"/>
  <c r="AF289" i="1"/>
  <c r="AD290" i="1"/>
  <c r="AH290" i="1"/>
  <c r="AF291" i="1"/>
  <c r="AD292" i="1"/>
  <c r="AH292" i="1"/>
  <c r="AF293" i="1"/>
  <c r="AD294" i="1"/>
  <c r="AH294" i="1"/>
  <c r="AF295" i="1"/>
  <c r="AD296" i="1"/>
  <c r="AH296" i="1"/>
  <c r="AF297" i="1"/>
  <c r="AD298" i="1"/>
  <c r="AH298" i="1"/>
  <c r="AF299" i="1"/>
  <c r="AD300" i="1"/>
  <c r="AH300" i="1"/>
  <c r="AF301" i="1"/>
  <c r="AD302" i="1"/>
  <c r="AH302" i="1"/>
  <c r="AF303" i="1"/>
  <c r="AD304" i="1"/>
  <c r="AH304" i="1"/>
  <c r="AD38" i="1"/>
  <c r="AH67" i="1"/>
  <c r="AI90" i="1"/>
  <c r="AG107" i="1"/>
  <c r="AD120" i="1"/>
  <c r="AG132" i="1"/>
  <c r="AI139" i="1"/>
  <c r="AE145" i="1"/>
  <c r="AG150" i="1"/>
  <c r="AI155" i="1"/>
  <c r="AE161" i="1"/>
  <c r="AF164" i="1"/>
  <c r="AD167" i="1"/>
  <c r="AH169" i="1"/>
  <c r="AF172" i="1"/>
  <c r="AD175" i="1"/>
  <c r="AH177" i="1"/>
  <c r="AF180" i="1"/>
  <c r="AD183" i="1"/>
  <c r="AH185" i="1"/>
  <c r="AF188" i="1"/>
  <c r="AF190" i="1"/>
  <c r="AH191" i="1"/>
  <c r="AD193" i="1"/>
  <c r="AF194" i="1"/>
  <c r="AH195" i="1"/>
  <c r="AD197" i="1"/>
  <c r="AI197" i="1"/>
  <c r="AH198" i="1"/>
  <c r="AH199" i="1"/>
  <c r="AG200" i="1"/>
  <c r="AF201" i="1"/>
  <c r="AF202" i="1"/>
  <c r="AE203" i="1"/>
  <c r="AD204" i="1"/>
  <c r="AD205" i="1"/>
  <c r="AI205" i="1"/>
  <c r="AH206" i="1"/>
  <c r="AH207" i="1"/>
  <c r="AG208" i="1"/>
  <c r="AF209" i="1"/>
  <c r="AF210" i="1"/>
  <c r="AE211" i="1"/>
  <c r="AD212" i="1"/>
  <c r="AD213" i="1"/>
  <c r="AI213" i="1"/>
  <c r="AH214" i="1"/>
  <c r="AH215" i="1"/>
  <c r="AG216" i="1"/>
  <c r="AF217" i="1"/>
  <c r="AF218" i="1"/>
  <c r="AE219" i="1"/>
  <c r="AD220" i="1"/>
  <c r="AD221" i="1"/>
  <c r="AI221" i="1"/>
  <c r="AH222" i="1"/>
  <c r="AH223" i="1"/>
  <c r="AG224" i="1"/>
  <c r="AF225" i="1"/>
  <c r="AF226" i="1"/>
  <c r="AE227" i="1"/>
  <c r="AD228" i="1"/>
  <c r="AD229" i="1"/>
  <c r="AI229" i="1"/>
  <c r="AH230" i="1"/>
  <c r="AH231" i="1"/>
  <c r="AG232" i="1"/>
  <c r="AF233" i="1"/>
  <c r="AF234" i="1"/>
  <c r="AE235" i="1"/>
  <c r="AD236" i="1"/>
  <c r="AD237" i="1"/>
  <c r="AI237" i="1"/>
  <c r="AH238" i="1"/>
  <c r="AH239" i="1"/>
  <c r="AG240" i="1"/>
  <c r="AF241" i="1"/>
  <c r="AF242" i="1"/>
  <c r="AE243" i="1"/>
  <c r="AD244" i="1"/>
  <c r="AD245" i="1"/>
  <c r="AI245" i="1"/>
  <c r="AH246" i="1"/>
  <c r="AG247" i="1"/>
  <c r="AE248" i="1"/>
  <c r="AI248" i="1"/>
  <c r="AG249" i="1"/>
  <c r="AE250" i="1"/>
  <c r="AI250" i="1"/>
  <c r="AG251" i="1"/>
  <c r="AE252" i="1"/>
  <c r="AI252" i="1"/>
  <c r="AG253" i="1"/>
  <c r="AE254" i="1"/>
  <c r="AI254" i="1"/>
  <c r="AG255" i="1"/>
  <c r="AE256" i="1"/>
  <c r="AI256" i="1"/>
  <c r="AG257" i="1"/>
  <c r="AE258" i="1"/>
  <c r="AI258" i="1"/>
  <c r="AG259" i="1"/>
  <c r="AE260" i="1"/>
  <c r="AI260" i="1"/>
  <c r="AG261" i="1"/>
  <c r="AE262" i="1"/>
  <c r="AI262" i="1"/>
  <c r="AG263" i="1"/>
  <c r="AE264" i="1"/>
  <c r="AI264" i="1"/>
  <c r="AG265" i="1"/>
  <c r="AE266" i="1"/>
  <c r="AI266" i="1"/>
  <c r="AG267" i="1"/>
  <c r="AE268" i="1"/>
  <c r="AI268" i="1"/>
  <c r="AG269" i="1"/>
  <c r="AE270" i="1"/>
  <c r="AI270" i="1"/>
  <c r="AG271" i="1"/>
  <c r="AE272" i="1"/>
  <c r="AI272" i="1"/>
  <c r="AG273" i="1"/>
  <c r="AE274" i="1"/>
  <c r="AI274" i="1"/>
  <c r="AG275" i="1"/>
  <c r="AE276" i="1"/>
  <c r="AI276" i="1"/>
  <c r="AG277" i="1"/>
  <c r="AE278" i="1"/>
  <c r="AI278" i="1"/>
  <c r="AG279" i="1"/>
  <c r="AE280" i="1"/>
  <c r="AI280" i="1"/>
  <c r="AG281" i="1"/>
  <c r="AE282" i="1"/>
  <c r="AI282" i="1"/>
  <c r="AG283" i="1"/>
  <c r="AE284" i="1"/>
  <c r="AI284" i="1"/>
  <c r="AG285" i="1"/>
  <c r="AE286" i="1"/>
  <c r="AI286" i="1"/>
  <c r="AG287" i="1"/>
  <c r="AE288" i="1"/>
  <c r="AI288" i="1"/>
  <c r="AG289" i="1"/>
  <c r="AE290" i="1"/>
  <c r="AI290" i="1"/>
  <c r="AG291" i="1"/>
  <c r="AE292" i="1"/>
  <c r="AI292" i="1"/>
  <c r="AG293" i="1"/>
  <c r="AE294" i="1"/>
  <c r="AI294" i="1"/>
  <c r="AG295" i="1"/>
  <c r="AE296" i="1"/>
  <c r="AI296" i="1"/>
  <c r="AG297" i="1"/>
  <c r="AE298" i="1"/>
  <c r="AI298" i="1"/>
  <c r="AG299" i="1"/>
  <c r="AE300" i="1"/>
  <c r="AI300" i="1"/>
  <c r="AG301" i="1"/>
  <c r="AE302" i="1"/>
  <c r="AI302" i="1"/>
  <c r="AG303" i="1"/>
  <c r="AE304" i="1"/>
  <c r="AE22" i="1"/>
  <c r="AH113" i="1"/>
  <c r="AI147" i="1"/>
  <c r="AH165" i="1"/>
  <c r="AF176" i="1"/>
  <c r="AD187" i="1"/>
  <c r="AH193" i="1"/>
  <c r="AF198" i="1"/>
  <c r="AI201" i="1"/>
  <c r="AF205" i="1"/>
  <c r="AD209" i="1"/>
  <c r="AG212" i="1"/>
  <c r="AD216" i="1"/>
  <c r="AH219" i="1"/>
  <c r="AE223" i="1"/>
  <c r="AH226" i="1"/>
  <c r="AF230" i="1"/>
  <c r="AI233" i="1"/>
  <c r="AF237" i="1"/>
  <c r="AD241" i="1"/>
  <c r="AG244" i="1"/>
  <c r="AI247" i="1"/>
  <c r="AG250" i="1"/>
  <c r="AE253" i="1"/>
  <c r="AI255" i="1"/>
  <c r="AG258" i="1"/>
  <c r="AE261" i="1"/>
  <c r="AI263" i="1"/>
  <c r="AG266" i="1"/>
  <c r="AE269" i="1"/>
  <c r="AI271" i="1"/>
  <c r="AG274" i="1"/>
  <c r="AE277" i="1"/>
  <c r="AI279" i="1"/>
  <c r="AG282" i="1"/>
  <c r="AE285" i="1"/>
  <c r="AI287" i="1"/>
  <c r="AG290" i="1"/>
  <c r="AE293" i="1"/>
  <c r="AI295" i="1"/>
  <c r="AG298" i="1"/>
  <c r="AE301" i="1"/>
  <c r="AI303" i="1"/>
  <c r="AF305" i="1"/>
  <c r="AE306" i="1"/>
  <c r="AI306" i="1"/>
  <c r="AG307" i="1"/>
  <c r="AE308" i="1"/>
  <c r="AI308" i="1"/>
  <c r="AG309" i="1"/>
  <c r="AE310" i="1"/>
  <c r="AI310" i="1"/>
  <c r="AG311" i="1"/>
  <c r="AE312" i="1"/>
  <c r="AI312" i="1"/>
  <c r="AG313" i="1"/>
  <c r="AE314" i="1"/>
  <c r="AI314" i="1"/>
  <c r="AG315" i="1"/>
  <c r="AE316" i="1"/>
  <c r="AI316" i="1"/>
  <c r="AG317" i="1"/>
  <c r="AE318" i="1"/>
  <c r="AI318" i="1"/>
  <c r="AG319" i="1"/>
  <c r="AE320" i="1"/>
  <c r="AI320" i="1"/>
  <c r="AG321" i="1"/>
  <c r="AE322" i="1"/>
  <c r="AI322" i="1"/>
  <c r="AG323" i="1"/>
  <c r="AE324" i="1"/>
  <c r="AI324" i="1"/>
  <c r="AG325" i="1"/>
  <c r="AE326" i="1"/>
  <c r="AI326" i="1"/>
  <c r="AG327" i="1"/>
  <c r="AE328" i="1"/>
  <c r="AI328" i="1"/>
  <c r="AG329" i="1"/>
  <c r="AE330" i="1"/>
  <c r="AI330" i="1"/>
  <c r="AG331" i="1"/>
  <c r="AE332" i="1"/>
  <c r="AI332" i="1"/>
  <c r="AG333" i="1"/>
  <c r="AE334" i="1"/>
  <c r="AI334" i="1"/>
  <c r="AG335" i="1"/>
  <c r="AE336" i="1"/>
  <c r="AI336" i="1"/>
  <c r="AG337" i="1"/>
  <c r="AE338" i="1"/>
  <c r="AI338" i="1"/>
  <c r="AG339" i="1"/>
  <c r="AE340" i="1"/>
  <c r="AI340" i="1"/>
  <c r="AG341" i="1"/>
  <c r="AE342" i="1"/>
  <c r="AI342" i="1"/>
  <c r="AG343" i="1"/>
  <c r="AE344" i="1"/>
  <c r="AI344" i="1"/>
  <c r="AG345" i="1"/>
  <c r="AE346" i="1"/>
  <c r="AI346" i="1"/>
  <c r="AG347" i="1"/>
  <c r="AE348" i="1"/>
  <c r="AI348" i="1"/>
  <c r="AG349" i="1"/>
  <c r="AE350" i="1"/>
  <c r="AI350" i="1"/>
  <c r="AG351" i="1"/>
  <c r="AE352" i="1"/>
  <c r="AI352" i="1"/>
  <c r="AG353" i="1"/>
  <c r="AE354" i="1"/>
  <c r="AI354" i="1"/>
  <c r="AG355" i="1"/>
  <c r="AE356" i="1"/>
  <c r="AI356" i="1"/>
  <c r="AG357" i="1"/>
  <c r="AE358" i="1"/>
  <c r="AI358" i="1"/>
  <c r="AG359" i="1"/>
  <c r="AE360" i="1"/>
  <c r="AI360" i="1"/>
  <c r="AG361" i="1"/>
  <c r="AE362" i="1"/>
  <c r="AI362" i="1"/>
  <c r="AG363" i="1"/>
  <c r="AE364" i="1"/>
  <c r="AI364" i="1"/>
  <c r="AG365" i="1"/>
  <c r="AE366" i="1"/>
  <c r="AI366" i="1"/>
  <c r="AG367" i="1"/>
  <c r="AE368" i="1"/>
  <c r="AI368" i="1"/>
  <c r="AG369" i="1"/>
  <c r="AE370" i="1"/>
  <c r="AI370" i="1"/>
  <c r="AG371" i="1"/>
  <c r="AE372" i="1"/>
  <c r="AI372" i="1"/>
  <c r="AG373" i="1"/>
  <c r="AE374" i="1"/>
  <c r="AI374" i="1"/>
  <c r="AG375" i="1"/>
  <c r="AE376" i="1"/>
  <c r="AI376" i="1"/>
  <c r="AG377" i="1"/>
  <c r="AE378" i="1"/>
  <c r="AI378" i="1"/>
  <c r="AG379" i="1"/>
  <c r="AE380" i="1"/>
  <c r="AI380" i="1"/>
  <c r="AG381" i="1"/>
  <c r="AE382" i="1"/>
  <c r="AI382" i="1"/>
  <c r="AG383" i="1"/>
  <c r="AE384" i="1"/>
  <c r="AI384" i="1"/>
  <c r="AG385" i="1"/>
  <c r="AE386" i="1"/>
  <c r="AI386" i="1"/>
  <c r="AG387" i="1"/>
  <c r="AE388" i="1"/>
  <c r="AI388" i="1"/>
  <c r="AG389" i="1"/>
  <c r="AI52" i="1"/>
  <c r="AH126" i="1"/>
  <c r="AE153" i="1"/>
  <c r="AF168" i="1"/>
  <c r="AD179" i="1"/>
  <c r="AH189" i="1"/>
  <c r="AD195" i="1"/>
  <c r="AE199" i="1"/>
  <c r="AH202" i="1"/>
  <c r="AF206" i="1"/>
  <c r="AI209" i="1"/>
  <c r="AF213" i="1"/>
  <c r="AD217" i="1"/>
  <c r="AG220" i="1"/>
  <c r="AD224" i="1"/>
  <c r="AH227" i="1"/>
  <c r="AE231" i="1"/>
  <c r="AH234" i="1"/>
  <c r="AF238" i="1"/>
  <c r="AI241" i="1"/>
  <c r="AF245" i="1"/>
  <c r="AG248" i="1"/>
  <c r="AE251" i="1"/>
  <c r="AI253" i="1"/>
  <c r="AG256" i="1"/>
  <c r="AE259" i="1"/>
  <c r="AI261" i="1"/>
  <c r="AG264" i="1"/>
  <c r="AE267" i="1"/>
  <c r="AI269" i="1"/>
  <c r="AG272" i="1"/>
  <c r="AE275" i="1"/>
  <c r="AI277" i="1"/>
  <c r="AG280" i="1"/>
  <c r="AE283" i="1"/>
  <c r="AI285" i="1"/>
  <c r="AG288" i="1"/>
  <c r="AE291" i="1"/>
  <c r="AI293" i="1"/>
  <c r="AG296" i="1"/>
  <c r="AE299" i="1"/>
  <c r="AI301" i="1"/>
  <c r="AG304" i="1"/>
  <c r="AG305" i="1"/>
  <c r="AF306" i="1"/>
  <c r="AD307" i="1"/>
  <c r="AH307" i="1"/>
  <c r="AF308" i="1"/>
  <c r="AD309" i="1"/>
  <c r="AH309" i="1"/>
  <c r="AF310" i="1"/>
  <c r="AD311" i="1"/>
  <c r="AH311" i="1"/>
  <c r="AF312" i="1"/>
  <c r="AD313" i="1"/>
  <c r="AH313" i="1"/>
  <c r="AF314" i="1"/>
  <c r="AD315" i="1"/>
  <c r="AH315" i="1"/>
  <c r="AF316" i="1"/>
  <c r="AD317" i="1"/>
  <c r="AH317" i="1"/>
  <c r="AF318" i="1"/>
  <c r="AD319" i="1"/>
  <c r="AH319" i="1"/>
  <c r="AF320" i="1"/>
  <c r="AD321" i="1"/>
  <c r="AH321" i="1"/>
  <c r="AF322" i="1"/>
  <c r="AD323" i="1"/>
  <c r="AH323" i="1"/>
  <c r="AF324" i="1"/>
  <c r="AD325" i="1"/>
  <c r="AH325" i="1"/>
  <c r="AF326" i="1"/>
  <c r="AD327" i="1"/>
  <c r="AH327" i="1"/>
  <c r="AF328" i="1"/>
  <c r="AD329" i="1"/>
  <c r="AH329" i="1"/>
  <c r="AF330" i="1"/>
  <c r="AD331" i="1"/>
  <c r="AH331" i="1"/>
  <c r="AF332" i="1"/>
  <c r="AD333" i="1"/>
  <c r="AH333" i="1"/>
  <c r="AF334" i="1"/>
  <c r="AD335" i="1"/>
  <c r="AH335" i="1"/>
  <c r="AF336" i="1"/>
  <c r="AD337" i="1"/>
  <c r="AH337" i="1"/>
  <c r="AF338" i="1"/>
  <c r="AD339" i="1"/>
  <c r="AH339" i="1"/>
  <c r="AF340" i="1"/>
  <c r="AD341" i="1"/>
  <c r="AH341" i="1"/>
  <c r="AF342" i="1"/>
  <c r="AD343" i="1"/>
  <c r="AH343" i="1"/>
  <c r="AF344" i="1"/>
  <c r="AD345" i="1"/>
  <c r="AH345" i="1"/>
  <c r="AF346" i="1"/>
  <c r="AD347" i="1"/>
  <c r="AH347" i="1"/>
  <c r="AF348" i="1"/>
  <c r="AD349" i="1"/>
  <c r="AH349" i="1"/>
  <c r="AF350" i="1"/>
  <c r="AD351" i="1"/>
  <c r="AH351" i="1"/>
  <c r="AF352" i="1"/>
  <c r="AD353" i="1"/>
  <c r="AH353" i="1"/>
  <c r="AF354" i="1"/>
  <c r="AD355" i="1"/>
  <c r="AH355" i="1"/>
  <c r="AF356" i="1"/>
  <c r="AD357" i="1"/>
  <c r="AH357" i="1"/>
  <c r="AF358" i="1"/>
  <c r="AD359" i="1"/>
  <c r="AH359" i="1"/>
  <c r="AF360" i="1"/>
  <c r="AD361" i="1"/>
  <c r="AH361" i="1"/>
  <c r="AF362" i="1"/>
  <c r="AD363" i="1"/>
  <c r="AH363" i="1"/>
  <c r="AF364" i="1"/>
  <c r="AD365" i="1"/>
  <c r="AH365" i="1"/>
  <c r="AF366" i="1"/>
  <c r="AD367" i="1"/>
  <c r="AH367" i="1"/>
  <c r="AF368" i="1"/>
  <c r="AD369" i="1"/>
  <c r="AH369" i="1"/>
  <c r="AF370" i="1"/>
  <c r="AD371" i="1"/>
  <c r="AH371" i="1"/>
  <c r="AF372" i="1"/>
  <c r="AD373" i="1"/>
  <c r="AH373" i="1"/>
  <c r="AF374" i="1"/>
  <c r="AD375" i="1"/>
  <c r="AH375" i="1"/>
  <c r="AF376" i="1"/>
  <c r="AD377" i="1"/>
  <c r="AH377" i="1"/>
  <c r="AF378" i="1"/>
  <c r="AD379" i="1"/>
  <c r="AH379" i="1"/>
  <c r="AF380" i="1"/>
  <c r="AD381" i="1"/>
  <c r="AH381" i="1"/>
  <c r="AF382" i="1"/>
  <c r="AD383" i="1"/>
  <c r="AH383" i="1"/>
  <c r="AF384" i="1"/>
  <c r="AD385" i="1"/>
  <c r="AH385" i="1"/>
  <c r="AF386" i="1"/>
  <c r="AD387" i="1"/>
  <c r="AH387" i="1"/>
  <c r="AF388" i="1"/>
  <c r="AD389" i="1"/>
  <c r="AH389" i="1"/>
  <c r="AF82" i="1"/>
  <c r="AI136" i="1"/>
  <c r="AG158" i="1"/>
  <c r="AD171" i="1"/>
  <c r="AH181" i="1"/>
  <c r="AD191" i="1"/>
  <c r="AF196" i="1"/>
  <c r="AD200" i="1"/>
  <c r="AH203" i="1"/>
  <c r="AE207" i="1"/>
  <c r="AH210" i="1"/>
  <c r="AF214" i="1"/>
  <c r="AI217" i="1"/>
  <c r="AF221" i="1"/>
  <c r="AD225" i="1"/>
  <c r="AG228" i="1"/>
  <c r="AD232" i="1"/>
  <c r="AH235" i="1"/>
  <c r="AE239" i="1"/>
  <c r="AH242" i="1"/>
  <c r="AF246" i="1"/>
  <c r="AE249" i="1"/>
  <c r="AI251" i="1"/>
  <c r="AG254" i="1"/>
  <c r="AE257" i="1"/>
  <c r="AI259" i="1"/>
  <c r="AG262" i="1"/>
  <c r="AE265" i="1"/>
  <c r="AI267" i="1"/>
  <c r="AG270" i="1"/>
  <c r="AE273" i="1"/>
  <c r="AI275" i="1"/>
  <c r="AG278" i="1"/>
  <c r="AE281" i="1"/>
  <c r="AI283" i="1"/>
  <c r="AG286" i="1"/>
  <c r="AE289" i="1"/>
  <c r="AI291" i="1"/>
  <c r="AG294" i="1"/>
  <c r="AE297" i="1"/>
  <c r="AI299" i="1"/>
  <c r="AG302" i="1"/>
  <c r="AI304" i="1"/>
  <c r="AI305" i="1"/>
  <c r="AG306" i="1"/>
  <c r="AE307" i="1"/>
  <c r="AI307" i="1"/>
  <c r="AG308" i="1"/>
  <c r="AE309" i="1"/>
  <c r="AI309" i="1"/>
  <c r="AG310" i="1"/>
  <c r="AE311" i="1"/>
  <c r="AI311" i="1"/>
  <c r="AG312" i="1"/>
  <c r="AE313" i="1"/>
  <c r="AI313" i="1"/>
  <c r="AG314" i="1"/>
  <c r="AE315" i="1"/>
  <c r="AI315" i="1"/>
  <c r="AG316" i="1"/>
  <c r="AE317" i="1"/>
  <c r="AI317" i="1"/>
  <c r="AG318" i="1"/>
  <c r="AE319" i="1"/>
  <c r="AI319" i="1"/>
  <c r="AG320" i="1"/>
  <c r="AE321" i="1"/>
  <c r="AI321" i="1"/>
  <c r="AG322" i="1"/>
  <c r="AE323" i="1"/>
  <c r="AI323" i="1"/>
  <c r="AG324" i="1"/>
  <c r="AE325" i="1"/>
  <c r="AI325" i="1"/>
  <c r="AG326" i="1"/>
  <c r="AE327" i="1"/>
  <c r="AI327" i="1"/>
  <c r="AG328" i="1"/>
  <c r="AE329" i="1"/>
  <c r="AI329" i="1"/>
  <c r="AG330" i="1"/>
  <c r="AE331" i="1"/>
  <c r="AI331" i="1"/>
  <c r="AG332" i="1"/>
  <c r="AE333" i="1"/>
  <c r="AI333" i="1"/>
  <c r="AG334" i="1"/>
  <c r="AE335" i="1"/>
  <c r="AI335" i="1"/>
  <c r="AG336" i="1"/>
  <c r="AE337" i="1"/>
  <c r="AI337" i="1"/>
  <c r="AG338" i="1"/>
  <c r="AE339" i="1"/>
  <c r="AI339" i="1"/>
  <c r="AG340" i="1"/>
  <c r="AE341" i="1"/>
  <c r="AI341" i="1"/>
  <c r="AG342" i="1"/>
  <c r="AE343" i="1"/>
  <c r="AI343" i="1"/>
  <c r="AG344" i="1"/>
  <c r="AE345" i="1"/>
  <c r="AI345" i="1"/>
  <c r="AG346" i="1"/>
  <c r="AE347" i="1"/>
  <c r="AI347" i="1"/>
  <c r="AG348" i="1"/>
  <c r="AE349" i="1"/>
  <c r="AI349" i="1"/>
  <c r="AG350" i="1"/>
  <c r="AE351" i="1"/>
  <c r="AI351" i="1"/>
  <c r="AG352" i="1"/>
  <c r="AE353" i="1"/>
  <c r="AI353" i="1"/>
  <c r="AG354" i="1"/>
  <c r="AE355" i="1"/>
  <c r="AI355" i="1"/>
  <c r="AG356" i="1"/>
  <c r="AE357" i="1"/>
  <c r="AI357" i="1"/>
  <c r="AG358" i="1"/>
  <c r="AE359" i="1"/>
  <c r="AI359" i="1"/>
  <c r="AG360" i="1"/>
  <c r="AE361" i="1"/>
  <c r="AI361" i="1"/>
  <c r="AG362" i="1"/>
  <c r="AE363" i="1"/>
  <c r="AI363" i="1"/>
  <c r="AG364" i="1"/>
  <c r="AE365" i="1"/>
  <c r="AI365" i="1"/>
  <c r="AG366" i="1"/>
  <c r="AE367" i="1"/>
  <c r="AI367" i="1"/>
  <c r="AG368" i="1"/>
  <c r="AE369" i="1"/>
  <c r="AI369" i="1"/>
  <c r="AG370" i="1"/>
  <c r="AE371" i="1"/>
  <c r="AI371" i="1"/>
  <c r="AG372" i="1"/>
  <c r="AE373" i="1"/>
  <c r="AI373" i="1"/>
  <c r="AG374" i="1"/>
  <c r="AE375" i="1"/>
  <c r="AI375" i="1"/>
  <c r="AG376" i="1"/>
  <c r="AE377" i="1"/>
  <c r="AI377" i="1"/>
  <c r="AG378" i="1"/>
  <c r="AE379" i="1"/>
  <c r="AI379" i="1"/>
  <c r="AG380" i="1"/>
  <c r="AE381" i="1"/>
  <c r="AI381" i="1"/>
  <c r="AG382" i="1"/>
  <c r="AE383" i="1"/>
  <c r="AI383" i="1"/>
  <c r="AG384" i="1"/>
  <c r="AE385" i="1"/>
  <c r="AI385" i="1"/>
  <c r="AG386" i="1"/>
  <c r="AE387" i="1"/>
  <c r="AI387" i="1"/>
  <c r="AG388" i="1"/>
  <c r="AE389" i="1"/>
  <c r="AH173" i="1"/>
  <c r="AD201" i="1"/>
  <c r="AE215" i="1"/>
  <c r="AF229" i="1"/>
  <c r="AH243" i="1"/>
  <c r="AE255" i="1"/>
  <c r="AI265" i="1"/>
  <c r="AG276" i="1"/>
  <c r="AE287" i="1"/>
  <c r="AI297" i="1"/>
  <c r="AD306" i="1"/>
  <c r="AH308" i="1"/>
  <c r="AF311" i="1"/>
  <c r="AD314" i="1"/>
  <c r="AH316" i="1"/>
  <c r="AF319" i="1"/>
  <c r="AD322" i="1"/>
  <c r="AH324" i="1"/>
  <c r="AF327" i="1"/>
  <c r="AD330" i="1"/>
  <c r="AH332" i="1"/>
  <c r="AF335" i="1"/>
  <c r="AD338" i="1"/>
  <c r="AH340" i="1"/>
  <c r="AF343" i="1"/>
  <c r="AD346" i="1"/>
  <c r="AH348" i="1"/>
  <c r="AF351" i="1"/>
  <c r="AD354" i="1"/>
  <c r="AH356" i="1"/>
  <c r="AF359" i="1"/>
  <c r="AD362" i="1"/>
  <c r="AH364" i="1"/>
  <c r="AF367" i="1"/>
  <c r="AD370" i="1"/>
  <c r="AH372" i="1"/>
  <c r="AF375" i="1"/>
  <c r="AD378" i="1"/>
  <c r="AH380" i="1"/>
  <c r="AF383" i="1"/>
  <c r="AD386" i="1"/>
  <c r="AH388" i="1"/>
  <c r="AE390" i="1"/>
  <c r="AI390" i="1"/>
  <c r="AG391" i="1"/>
  <c r="AE392" i="1"/>
  <c r="AI392" i="1"/>
  <c r="AG393" i="1"/>
  <c r="AE394" i="1"/>
  <c r="AI394" i="1"/>
  <c r="AG395" i="1"/>
  <c r="AE396" i="1"/>
  <c r="AI396" i="1"/>
  <c r="AG397" i="1"/>
  <c r="AE398" i="1"/>
  <c r="AI398" i="1"/>
  <c r="AG399" i="1"/>
  <c r="AE400" i="1"/>
  <c r="AI400" i="1"/>
  <c r="AG401" i="1"/>
  <c r="AE402" i="1"/>
  <c r="AI402" i="1"/>
  <c r="AD99" i="1"/>
  <c r="AF184" i="1"/>
  <c r="AG204" i="1"/>
  <c r="AH218" i="1"/>
  <c r="AD233" i="1"/>
  <c r="AE247" i="1"/>
  <c r="AI257" i="1"/>
  <c r="AG268" i="1"/>
  <c r="AE279" i="1"/>
  <c r="AI289" i="1"/>
  <c r="AG300" i="1"/>
  <c r="AH306" i="1"/>
  <c r="AF309" i="1"/>
  <c r="AD312" i="1"/>
  <c r="AH314" i="1"/>
  <c r="AF317" i="1"/>
  <c r="AD320" i="1"/>
  <c r="AH322" i="1"/>
  <c r="AF325" i="1"/>
  <c r="AD328" i="1"/>
  <c r="AH330" i="1"/>
  <c r="AF333" i="1"/>
  <c r="AD336" i="1"/>
  <c r="AH338" i="1"/>
  <c r="AF341" i="1"/>
  <c r="AD344" i="1"/>
  <c r="AH346" i="1"/>
  <c r="AF349" i="1"/>
  <c r="AD352" i="1"/>
  <c r="AH354" i="1"/>
  <c r="AF357" i="1"/>
  <c r="AD360" i="1"/>
  <c r="AH362" i="1"/>
  <c r="AF365" i="1"/>
  <c r="AD368" i="1"/>
  <c r="AH370" i="1"/>
  <c r="AF373" i="1"/>
  <c r="AD376" i="1"/>
  <c r="AH378" i="1"/>
  <c r="AF381" i="1"/>
  <c r="AD384" i="1"/>
  <c r="AH386" i="1"/>
  <c r="AF389" i="1"/>
  <c r="AF390" i="1"/>
  <c r="AD391" i="1"/>
  <c r="AH391" i="1"/>
  <c r="AF392" i="1"/>
  <c r="AD393" i="1"/>
  <c r="AH393" i="1"/>
  <c r="AF394" i="1"/>
  <c r="AD395" i="1"/>
  <c r="AH395" i="1"/>
  <c r="AF396" i="1"/>
  <c r="AD397" i="1"/>
  <c r="AH397" i="1"/>
  <c r="AF398" i="1"/>
  <c r="AD399" i="1"/>
  <c r="AH399" i="1"/>
  <c r="AF400" i="1"/>
  <c r="AD401" i="1"/>
  <c r="AH401" i="1"/>
  <c r="AF402" i="1"/>
  <c r="AG142" i="1"/>
  <c r="AF192" i="1"/>
  <c r="AD208" i="1"/>
  <c r="AF222" i="1"/>
  <c r="AG236" i="1"/>
  <c r="AI249" i="1"/>
  <c r="AG260" i="1"/>
  <c r="AE271" i="1"/>
  <c r="AI281" i="1"/>
  <c r="AG292" i="1"/>
  <c r="AE303" i="1"/>
  <c r="AF307" i="1"/>
  <c r="AD310" i="1"/>
  <c r="AH312" i="1"/>
  <c r="AF315" i="1"/>
  <c r="AD318" i="1"/>
  <c r="AH320" i="1"/>
  <c r="AF323" i="1"/>
  <c r="AD326" i="1"/>
  <c r="AH328" i="1"/>
  <c r="AF331" i="1"/>
  <c r="AD334" i="1"/>
  <c r="AH336" i="1"/>
  <c r="AF339" i="1"/>
  <c r="AD342" i="1"/>
  <c r="AH344" i="1"/>
  <c r="AF347" i="1"/>
  <c r="AD350" i="1"/>
  <c r="AH352" i="1"/>
  <c r="AF355" i="1"/>
  <c r="AD358" i="1"/>
  <c r="AH360" i="1"/>
  <c r="AF363" i="1"/>
  <c r="AD366" i="1"/>
  <c r="AH368" i="1"/>
  <c r="AF371" i="1"/>
  <c r="AD374" i="1"/>
  <c r="AH376" i="1"/>
  <c r="AF379" i="1"/>
  <c r="AD382" i="1"/>
  <c r="AH384" i="1"/>
  <c r="AF387" i="1"/>
  <c r="AI389" i="1"/>
  <c r="AG390" i="1"/>
  <c r="AE391" i="1"/>
  <c r="AI391" i="1"/>
  <c r="AG392" i="1"/>
  <c r="AE393" i="1"/>
  <c r="AI393" i="1"/>
  <c r="AG394" i="1"/>
  <c r="AE395" i="1"/>
  <c r="AI395" i="1"/>
  <c r="AG396" i="1"/>
  <c r="AE397" i="1"/>
  <c r="AI397" i="1"/>
  <c r="AG398" i="1"/>
  <c r="AE399" i="1"/>
  <c r="AI399" i="1"/>
  <c r="AG400" i="1"/>
  <c r="AE401" i="1"/>
  <c r="AI401" i="1"/>
  <c r="AG402" i="1"/>
  <c r="AI225" i="1"/>
  <c r="AI273" i="1"/>
  <c r="AD308" i="1"/>
  <c r="AH318" i="1"/>
  <c r="AF329" i="1"/>
  <c r="AD340" i="1"/>
  <c r="AH350" i="1"/>
  <c r="AF361" i="1"/>
  <c r="AD372" i="1"/>
  <c r="AH382" i="1"/>
  <c r="AH390" i="1"/>
  <c r="AF393" i="1"/>
  <c r="AD396" i="1"/>
  <c r="AH398" i="1"/>
  <c r="AF401" i="1"/>
  <c r="AD163" i="1"/>
  <c r="AD240" i="1"/>
  <c r="AG284" i="1"/>
  <c r="AH310" i="1"/>
  <c r="AF321" i="1"/>
  <c r="AD332" i="1"/>
  <c r="AH342" i="1"/>
  <c r="AF353" i="1"/>
  <c r="AD364" i="1"/>
  <c r="AH374" i="1"/>
  <c r="AF385" i="1"/>
  <c r="AF391" i="1"/>
  <c r="AD394" i="1"/>
  <c r="AH396" i="1"/>
  <c r="AF399" i="1"/>
  <c r="AD402" i="1"/>
  <c r="AF197" i="1"/>
  <c r="AG252" i="1"/>
  <c r="AE295" i="1"/>
  <c r="AF313" i="1"/>
  <c r="AD324" i="1"/>
  <c r="AH334" i="1"/>
  <c r="AF345" i="1"/>
  <c r="AD356" i="1"/>
  <c r="AH366" i="1"/>
  <c r="AF377" i="1"/>
  <c r="AD388" i="1"/>
  <c r="AD392" i="1"/>
  <c r="AH394" i="1"/>
  <c r="AF397" i="1"/>
  <c r="AD400" i="1"/>
  <c r="AH402" i="1"/>
  <c r="AD316" i="1"/>
  <c r="AH358" i="1"/>
  <c r="AH392" i="1"/>
  <c r="AH211" i="1"/>
  <c r="AH326" i="1"/>
  <c r="AF369" i="1"/>
  <c r="AF395" i="1"/>
  <c r="AE263" i="1"/>
  <c r="AF337" i="1"/>
  <c r="AD380" i="1"/>
  <c r="AD398" i="1"/>
  <c r="AH400" i="1"/>
  <c r="AD390" i="1"/>
  <c r="AE305" i="1"/>
  <c r="AD348" i="1"/>
  <c r="AG22" i="1"/>
  <c r="AE25" i="1"/>
  <c r="AI27" i="1"/>
  <c r="AG30" i="1"/>
  <c r="AE33" i="1"/>
  <c r="AI35" i="1"/>
  <c r="AG38" i="1"/>
  <c r="AE41" i="1"/>
  <c r="AI43" i="1"/>
  <c r="AG46" i="1"/>
  <c r="AE49" i="1"/>
  <c r="AI51" i="1"/>
  <c r="AG54" i="1"/>
  <c r="AE57" i="1"/>
  <c r="AI59" i="1"/>
  <c r="AG62" i="1"/>
  <c r="AE65" i="1"/>
  <c r="AI67" i="1"/>
  <c r="AG70" i="1"/>
  <c r="AE73" i="1"/>
  <c r="AI75" i="1"/>
  <c r="AG78" i="1"/>
  <c r="AE81" i="1"/>
  <c r="AI83" i="1"/>
  <c r="AG86" i="1"/>
  <c r="AE89" i="1"/>
  <c r="AI91" i="1"/>
  <c r="AG94" i="1"/>
  <c r="AE97" i="1"/>
  <c r="AI99" i="1"/>
  <c r="AG102" i="1"/>
  <c r="AE105" i="1"/>
  <c r="AI107" i="1"/>
  <c r="AG110" i="1"/>
  <c r="AE113" i="1"/>
  <c r="AI115" i="1"/>
  <c r="AG118" i="1"/>
  <c r="AE121" i="1"/>
  <c r="AI123" i="1"/>
  <c r="AG126" i="1"/>
  <c r="AE129" i="1"/>
  <c r="AH23" i="1"/>
  <c r="AD29" i="1"/>
  <c r="AF34" i="1"/>
  <c r="AH39" i="1"/>
  <c r="AD45" i="1"/>
  <c r="AF50" i="1"/>
  <c r="AH55" i="1"/>
  <c r="AD61" i="1"/>
  <c r="AF66" i="1"/>
  <c r="AH71" i="1"/>
  <c r="AD77" i="1"/>
  <c r="AE23" i="1"/>
  <c r="AI25" i="1"/>
  <c r="AG28" i="1"/>
  <c r="AE31" i="1"/>
  <c r="AI33" i="1"/>
  <c r="AG36" i="1"/>
  <c r="AE39" i="1"/>
  <c r="AI41" i="1"/>
  <c r="AG44" i="1"/>
  <c r="AE47" i="1"/>
  <c r="AI49" i="1"/>
  <c r="AG52" i="1"/>
  <c r="AE55" i="1"/>
  <c r="AI57" i="1"/>
  <c r="AG60" i="1"/>
  <c r="AE63" i="1"/>
  <c r="AI65" i="1"/>
  <c r="AG68" i="1"/>
  <c r="AE71" i="1"/>
  <c r="AI73" i="1"/>
  <c r="AG76" i="1"/>
  <c r="AE79" i="1"/>
  <c r="AI81" i="1"/>
  <c r="AG84" i="1"/>
  <c r="AE87" i="1"/>
  <c r="AI89" i="1"/>
  <c r="AG92" i="1"/>
  <c r="AE95" i="1"/>
  <c r="AI97" i="1"/>
  <c r="AG100" i="1"/>
  <c r="AE103" i="1"/>
  <c r="AI105" i="1"/>
  <c r="AG108" i="1"/>
  <c r="AE111" i="1"/>
  <c r="AI113" i="1"/>
  <c r="AG116" i="1"/>
  <c r="AE119" i="1"/>
  <c r="AI121" i="1"/>
  <c r="AG124" i="1"/>
  <c r="AE127" i="1"/>
  <c r="AI129" i="1"/>
  <c r="AF24" i="1"/>
  <c r="AH29" i="1"/>
  <c r="AD35" i="1"/>
  <c r="AF40" i="1"/>
  <c r="AH45" i="1"/>
  <c r="AD51" i="1"/>
  <c r="AF56" i="1"/>
  <c r="AH61" i="1"/>
  <c r="AD67" i="1"/>
  <c r="AF72" i="1"/>
  <c r="AH77" i="1"/>
  <c r="AI23" i="1"/>
  <c r="AG26" i="1"/>
  <c r="AE29" i="1"/>
  <c r="AI31" i="1"/>
  <c r="AG34" i="1"/>
  <c r="AE37" i="1"/>
  <c r="AI39" i="1"/>
  <c r="AG42" i="1"/>
  <c r="AE45" i="1"/>
  <c r="AI47" i="1"/>
  <c r="AG50" i="1"/>
  <c r="AE53" i="1"/>
  <c r="AI55" i="1"/>
  <c r="AG58" i="1"/>
  <c r="AE61" i="1"/>
  <c r="AI63" i="1"/>
  <c r="AG66" i="1"/>
  <c r="AE69" i="1"/>
  <c r="AI71" i="1"/>
  <c r="AG74" i="1"/>
  <c r="AE77" i="1"/>
  <c r="AI79" i="1"/>
  <c r="AG82" i="1"/>
  <c r="AE85" i="1"/>
  <c r="AI87" i="1"/>
  <c r="AG90" i="1"/>
  <c r="AE93" i="1"/>
  <c r="AI95" i="1"/>
  <c r="AG98" i="1"/>
  <c r="AE101" i="1"/>
  <c r="AI103" i="1"/>
  <c r="AG106" i="1"/>
  <c r="AE109" i="1"/>
  <c r="AI111" i="1"/>
  <c r="AG114" i="1"/>
  <c r="AE117" i="1"/>
  <c r="AI119" i="1"/>
  <c r="AG122" i="1"/>
  <c r="AE125" i="1"/>
  <c r="AI127" i="1"/>
  <c r="AG130" i="1"/>
  <c r="AF26" i="1"/>
  <c r="AH31" i="1"/>
  <c r="AD37" i="1"/>
  <c r="AF42" i="1"/>
  <c r="AH47" i="1"/>
  <c r="AD53" i="1"/>
  <c r="AF58" i="1"/>
  <c r="AH63" i="1"/>
  <c r="AD69" i="1"/>
  <c r="AF74" i="1"/>
  <c r="AG24" i="1"/>
  <c r="AE27" i="1"/>
  <c r="AI29" i="1"/>
  <c r="AG32" i="1"/>
  <c r="AE35" i="1"/>
  <c r="AI37" i="1"/>
  <c r="AG40" i="1"/>
  <c r="AE43" i="1"/>
  <c r="AI45" i="1"/>
  <c r="AG48" i="1"/>
  <c r="AE51" i="1"/>
  <c r="AI53" i="1"/>
  <c r="AG56" i="1"/>
  <c r="AE59" i="1"/>
  <c r="AI61" i="1"/>
  <c r="AG64" i="1"/>
  <c r="AE67" i="1"/>
  <c r="AI69" i="1"/>
  <c r="AG72" i="1"/>
  <c r="AE75" i="1"/>
  <c r="AI77" i="1"/>
  <c r="AG80" i="1"/>
  <c r="AE83" i="1"/>
  <c r="AI85" i="1"/>
  <c r="AG88" i="1"/>
  <c r="AE91" i="1"/>
  <c r="AI93" i="1"/>
  <c r="AG96" i="1"/>
  <c r="AE99" i="1"/>
  <c r="AI101" i="1"/>
  <c r="AG104" i="1"/>
  <c r="AE107" i="1"/>
  <c r="AI109" i="1"/>
  <c r="AG112" i="1"/>
  <c r="AE115" i="1"/>
  <c r="AI117" i="1"/>
  <c r="AG120" i="1"/>
  <c r="AE123" i="1"/>
  <c r="AI125" i="1"/>
  <c r="AG128" i="1"/>
  <c r="AE131" i="1"/>
  <c r="AD27" i="1"/>
  <c r="AF32" i="1"/>
  <c r="AH37" i="1"/>
  <c r="AD43" i="1"/>
  <c r="AF48" i="1"/>
  <c r="AH53" i="1"/>
  <c r="AD59" i="1"/>
  <c r="AF64" i="1"/>
  <c r="AH69" i="1"/>
  <c r="AD75" i="1"/>
  <c r="AH21" i="1"/>
  <c r="AF21" i="1"/>
  <c r="AD21" i="1"/>
  <c r="AI21" i="1"/>
  <c r="AE21" i="1"/>
  <c r="AG21" i="1"/>
  <c r="AV17" i="1"/>
  <c r="AZ17" i="1"/>
  <c r="AK17" i="1"/>
  <c r="AO17" i="1"/>
  <c r="AS17" i="1"/>
  <c r="AE17" i="1"/>
  <c r="AI17" i="1"/>
  <c r="AY17" i="1"/>
  <c r="AR17" i="1"/>
  <c r="AH17" i="1"/>
  <c r="AW17" i="1"/>
  <c r="BA17" i="1"/>
  <c r="AL17" i="1"/>
  <c r="AP17" i="1"/>
  <c r="AT17" i="1"/>
  <c r="AF17" i="1"/>
  <c r="AD18" i="1"/>
  <c r="AX17" i="1"/>
  <c r="BB17" i="1"/>
  <c r="AM17" i="1"/>
  <c r="AQ17" i="1"/>
  <c r="AU17" i="1"/>
  <c r="AG17" i="1"/>
  <c r="AJ17" i="1"/>
  <c r="AN17" i="1"/>
  <c r="AD17" i="1"/>
  <c r="H52" i="1" l="1"/>
  <c r="H348" i="1"/>
  <c r="H43" i="1"/>
  <c r="H37" i="1"/>
  <c r="H316" i="1"/>
  <c r="H402" i="1"/>
  <c r="H372" i="1"/>
  <c r="H232" i="1"/>
  <c r="H75" i="1"/>
  <c r="H69" i="1"/>
  <c r="H122" i="1"/>
  <c r="H175" i="1"/>
  <c r="H27" i="1"/>
  <c r="H108" i="1"/>
  <c r="H200" i="1"/>
  <c r="H171" i="1"/>
  <c r="H390" i="1"/>
  <c r="H380" i="1"/>
  <c r="H356" i="1"/>
  <c r="H332" i="1"/>
  <c r="H240" i="1"/>
  <c r="H382" i="1"/>
  <c r="H318" i="1"/>
  <c r="H399" i="1"/>
  <c r="H384" i="1"/>
  <c r="H352" i="1"/>
  <c r="H320" i="1"/>
  <c r="H233" i="1"/>
  <c r="H378" i="1"/>
  <c r="H346" i="1"/>
  <c r="H314" i="1"/>
  <c r="H201" i="1"/>
  <c r="H225" i="1"/>
  <c r="H389" i="1"/>
  <c r="H381" i="1"/>
  <c r="H365" i="1"/>
  <c r="H357" i="1"/>
  <c r="H349" i="1"/>
  <c r="H333" i="1"/>
  <c r="H325" i="1"/>
  <c r="H317" i="1"/>
  <c r="H217" i="1"/>
  <c r="H179" i="1"/>
  <c r="H250" i="1"/>
  <c r="H209" i="1"/>
  <c r="H244" i="1"/>
  <c r="H212" i="1"/>
  <c r="H205" i="1"/>
  <c r="H302" i="1"/>
  <c r="H286" i="1"/>
  <c r="H270" i="1"/>
  <c r="H254" i="1"/>
  <c r="H242" i="1"/>
  <c r="H235" i="1"/>
  <c r="H203" i="1"/>
  <c r="H169" i="1"/>
  <c r="H192" i="1"/>
  <c r="H184" i="1"/>
  <c r="H176" i="1"/>
  <c r="H168" i="1"/>
  <c r="H136" i="1"/>
  <c r="H156" i="1"/>
  <c r="H148" i="1"/>
  <c r="H140" i="1"/>
  <c r="H137" i="1"/>
  <c r="H159" i="1"/>
  <c r="H143" i="1"/>
  <c r="H364" i="1"/>
  <c r="H163" i="1"/>
  <c r="H340" i="1"/>
  <c r="H191" i="1"/>
  <c r="H187" i="1"/>
  <c r="H396" i="1"/>
  <c r="H366" i="1"/>
  <c r="H334" i="1"/>
  <c r="H395" i="1"/>
  <c r="H368" i="1"/>
  <c r="H362" i="1"/>
  <c r="H330" i="1"/>
  <c r="H278" i="1"/>
  <c r="H385" i="1"/>
  <c r="H377" i="1"/>
  <c r="H369" i="1"/>
  <c r="H361" i="1"/>
  <c r="H353" i="1"/>
  <c r="H345" i="1"/>
  <c r="H337" i="1"/>
  <c r="H329" i="1"/>
  <c r="H321" i="1"/>
  <c r="H313" i="1"/>
  <c r="H224" i="1"/>
  <c r="H195" i="1"/>
  <c r="H216" i="1"/>
  <c r="H22" i="1"/>
  <c r="H228" i="1"/>
  <c r="H221" i="1"/>
  <c r="H298" i="1"/>
  <c r="H290" i="1"/>
  <c r="H282" i="1"/>
  <c r="H274" i="1"/>
  <c r="H266" i="1"/>
  <c r="H258" i="1"/>
  <c r="H226" i="1"/>
  <c r="H222" i="1"/>
  <c r="H219" i="1"/>
  <c r="H185" i="1"/>
  <c r="H303" i="1"/>
  <c r="H295" i="1"/>
  <c r="H287" i="1"/>
  <c r="H279" i="1"/>
  <c r="H271" i="1"/>
  <c r="H263" i="1"/>
  <c r="H255" i="1"/>
  <c r="H247" i="1"/>
  <c r="H215" i="1"/>
  <c r="H173" i="1"/>
  <c r="H196" i="1"/>
  <c r="H188" i="1"/>
  <c r="H172" i="1"/>
  <c r="H164" i="1"/>
  <c r="H62" i="1"/>
  <c r="H32" i="1"/>
  <c r="H81" i="1"/>
  <c r="H160" i="1"/>
  <c r="H152" i="1"/>
  <c r="H144" i="1"/>
  <c r="H111" i="1"/>
  <c r="H155" i="1"/>
  <c r="H147" i="1"/>
  <c r="H139" i="1"/>
  <c r="H105" i="1"/>
  <c r="H33" i="1"/>
  <c r="H131" i="1"/>
  <c r="H101" i="1"/>
  <c r="H26" i="1"/>
  <c r="H68" i="1"/>
  <c r="H113" i="1"/>
  <c r="H82" i="1"/>
  <c r="H71" i="1"/>
  <c r="H95" i="1"/>
  <c r="H88" i="1"/>
  <c r="H60" i="1"/>
  <c r="H47" i="1"/>
  <c r="H77" i="1"/>
  <c r="H73" i="1"/>
  <c r="H59" i="1"/>
  <c r="H53" i="1"/>
  <c r="H51" i="1"/>
  <c r="H29" i="1"/>
  <c r="H398" i="1"/>
  <c r="H324" i="1"/>
  <c r="H374" i="1"/>
  <c r="H342" i="1"/>
  <c r="H310" i="1"/>
  <c r="H236" i="1"/>
  <c r="H397" i="1"/>
  <c r="H376" i="1"/>
  <c r="H344" i="1"/>
  <c r="H312" i="1"/>
  <c r="H370" i="1"/>
  <c r="H338" i="1"/>
  <c r="H306" i="1"/>
  <c r="H308" i="1"/>
  <c r="H265" i="1"/>
  <c r="H387" i="1"/>
  <c r="H379" i="1"/>
  <c r="H371" i="1"/>
  <c r="H363" i="1"/>
  <c r="H355" i="1"/>
  <c r="H347" i="1"/>
  <c r="H339" i="1"/>
  <c r="H331" i="1"/>
  <c r="H323" i="1"/>
  <c r="H315" i="1"/>
  <c r="H307" i="1"/>
  <c r="H241" i="1"/>
  <c r="H245" i="1"/>
  <c r="H220" i="1"/>
  <c r="H213" i="1"/>
  <c r="H167" i="1"/>
  <c r="H150" i="1"/>
  <c r="H120" i="1"/>
  <c r="H38" i="1"/>
  <c r="H300" i="1"/>
  <c r="H292" i="1"/>
  <c r="H284" i="1"/>
  <c r="H276" i="1"/>
  <c r="H268" i="1"/>
  <c r="H260" i="1"/>
  <c r="H252" i="1"/>
  <c r="H243" i="1"/>
  <c r="H218" i="1"/>
  <c r="H211" i="1"/>
  <c r="H305" i="1"/>
  <c r="H297" i="1"/>
  <c r="H289" i="1"/>
  <c r="H281" i="1"/>
  <c r="H273" i="1"/>
  <c r="H257" i="1"/>
  <c r="H249" i="1"/>
  <c r="H246" i="1"/>
  <c r="H239" i="1"/>
  <c r="H214" i="1"/>
  <c r="H207" i="1"/>
  <c r="H181" i="1"/>
  <c r="H190" i="1"/>
  <c r="H182" i="1"/>
  <c r="H174" i="1"/>
  <c r="H166" i="1"/>
  <c r="H127" i="1"/>
  <c r="H110" i="1"/>
  <c r="H94" i="1"/>
  <c r="H162" i="1"/>
  <c r="H154" i="1"/>
  <c r="H146" i="1"/>
  <c r="H138" i="1"/>
  <c r="H134" i="1"/>
  <c r="H128" i="1"/>
  <c r="H116" i="1"/>
  <c r="H42" i="1"/>
  <c r="H157" i="1"/>
  <c r="H149" i="1"/>
  <c r="H141" i="1"/>
  <c r="H123" i="1"/>
  <c r="H86" i="1"/>
  <c r="H44" i="1"/>
  <c r="H125" i="1"/>
  <c r="H106" i="1"/>
  <c r="H93" i="1"/>
  <c r="H46" i="1"/>
  <c r="H23" i="1"/>
  <c r="H78" i="1"/>
  <c r="H55" i="1"/>
  <c r="H133" i="1"/>
  <c r="H130" i="1"/>
  <c r="H70" i="1"/>
  <c r="H64" i="1"/>
  <c r="H30" i="1"/>
  <c r="H87" i="1"/>
  <c r="H63" i="1"/>
  <c r="H58" i="1"/>
  <c r="H392" i="1"/>
  <c r="H350" i="1"/>
  <c r="H391" i="1"/>
  <c r="H99" i="1"/>
  <c r="H373" i="1"/>
  <c r="H341" i="1"/>
  <c r="H309" i="1"/>
  <c r="H237" i="1"/>
  <c r="H294" i="1"/>
  <c r="H262" i="1"/>
  <c r="H210" i="1"/>
  <c r="H299" i="1"/>
  <c r="H291" i="1"/>
  <c r="H283" i="1"/>
  <c r="H275" i="1"/>
  <c r="H267" i="1"/>
  <c r="H259" i="1"/>
  <c r="H251" i="1"/>
  <c r="H238" i="1"/>
  <c r="H231" i="1"/>
  <c r="H206" i="1"/>
  <c r="H199" i="1"/>
  <c r="H189" i="1"/>
  <c r="H112" i="1"/>
  <c r="H97" i="1"/>
  <c r="H49" i="1"/>
  <c r="H66" i="1"/>
  <c r="H36" i="1"/>
  <c r="H100" i="1"/>
  <c r="H91" i="1"/>
  <c r="H151" i="1"/>
  <c r="H115" i="1"/>
  <c r="H84" i="1"/>
  <c r="H56" i="1"/>
  <c r="H25" i="1"/>
  <c r="H124" i="1"/>
  <c r="H119" i="1"/>
  <c r="H98" i="1"/>
  <c r="H85" i="1"/>
  <c r="H76" i="1"/>
  <c r="H65" i="1"/>
  <c r="H54" i="1"/>
  <c r="H48" i="1"/>
  <c r="H135" i="1"/>
  <c r="H129" i="1"/>
  <c r="H89" i="1"/>
  <c r="H74" i="1"/>
  <c r="H57" i="1"/>
  <c r="H40" i="1"/>
  <c r="H34" i="1"/>
  <c r="H28" i="1"/>
  <c r="H104" i="1"/>
  <c r="H79" i="1"/>
  <c r="H35" i="1"/>
  <c r="H67" i="1"/>
  <c r="H45" i="1"/>
  <c r="H61" i="1"/>
  <c r="H400" i="1"/>
  <c r="H388" i="1"/>
  <c r="H394" i="1"/>
  <c r="H358" i="1"/>
  <c r="H326" i="1"/>
  <c r="H208" i="1"/>
  <c r="H401" i="1"/>
  <c r="H393" i="1"/>
  <c r="H360" i="1"/>
  <c r="H328" i="1"/>
  <c r="H386" i="1"/>
  <c r="H354" i="1"/>
  <c r="H322" i="1"/>
  <c r="H336" i="1"/>
  <c r="H383" i="1"/>
  <c r="H375" i="1"/>
  <c r="H367" i="1"/>
  <c r="H359" i="1"/>
  <c r="H351" i="1"/>
  <c r="H343" i="1"/>
  <c r="H335" i="1"/>
  <c r="H327" i="1"/>
  <c r="H319" i="1"/>
  <c r="H311" i="1"/>
  <c r="H229" i="1"/>
  <c r="H204" i="1"/>
  <c r="H197" i="1"/>
  <c r="H183" i="1"/>
  <c r="H304" i="1"/>
  <c r="H296" i="1"/>
  <c r="H288" i="1"/>
  <c r="H280" i="1"/>
  <c r="H272" i="1"/>
  <c r="H264" i="1"/>
  <c r="H256" i="1"/>
  <c r="H248" i="1"/>
  <c r="H234" i="1"/>
  <c r="H227" i="1"/>
  <c r="H202" i="1"/>
  <c r="H177" i="1"/>
  <c r="H117" i="1"/>
  <c r="H301" i="1"/>
  <c r="H293" i="1"/>
  <c r="H285" i="1"/>
  <c r="H277" i="1"/>
  <c r="H269" i="1"/>
  <c r="H261" i="1"/>
  <c r="H253" i="1"/>
  <c r="H230" i="1"/>
  <c r="H223" i="1"/>
  <c r="H198" i="1"/>
  <c r="H193" i="1"/>
  <c r="H165" i="1"/>
  <c r="H194" i="1"/>
  <c r="H186" i="1"/>
  <c r="H178" i="1"/>
  <c r="H170" i="1"/>
  <c r="H109" i="1"/>
  <c r="H72" i="1"/>
  <c r="H180" i="1"/>
  <c r="H92" i="1"/>
  <c r="H39" i="1"/>
  <c r="H158" i="1"/>
  <c r="H142" i="1"/>
  <c r="H50" i="1"/>
  <c r="H161" i="1"/>
  <c r="H153" i="1"/>
  <c r="H145" i="1"/>
  <c r="H126" i="1"/>
  <c r="H107" i="1"/>
  <c r="H132" i="1"/>
  <c r="H118" i="1"/>
  <c r="H90" i="1"/>
  <c r="H80" i="1"/>
  <c r="H41" i="1"/>
  <c r="H24" i="1"/>
  <c r="H121" i="1"/>
  <c r="H114" i="1"/>
  <c r="H102" i="1"/>
  <c r="H83" i="1"/>
  <c r="H103" i="1"/>
  <c r="H96" i="1"/>
  <c r="H31" i="1"/>
  <c r="H21" i="1"/>
  <c r="AA17" i="1"/>
  <c r="R21" i="1" l="1"/>
  <c r="R23" i="1"/>
  <c r="R22" i="1"/>
  <c r="V32" i="1" l="1"/>
  <c r="V35" i="1" s="1"/>
</calcChain>
</file>

<file path=xl/sharedStrings.xml><?xml version="1.0" encoding="utf-8"?>
<sst xmlns="http://schemas.openxmlformats.org/spreadsheetml/2006/main" count="56" uniqueCount="47">
  <si>
    <t>Apostas</t>
  </si>
  <si>
    <t>http://www.soloterias.net.br</t>
  </si>
  <si>
    <t>Acertos</t>
  </si>
  <si>
    <t>Resultado da Mega-sena</t>
  </si>
  <si>
    <t>Concurso</t>
  </si>
  <si>
    <t>Data Sorteio</t>
  </si>
  <si>
    <t>1ª Dezena</t>
  </si>
  <si>
    <t>2ª Dezena</t>
  </si>
  <si>
    <t>3ª Dezena</t>
  </si>
  <si>
    <t>4ª Dezena</t>
  </si>
  <si>
    <t>5ª Dezena</t>
  </si>
  <si>
    <t>6ª Dezena</t>
  </si>
  <si>
    <t>Planilha desenvolvidar por:</t>
  </si>
  <si>
    <t>CONCURSO</t>
  </si>
  <si>
    <t>Quadra</t>
  </si>
  <si>
    <t>Quina</t>
  </si>
  <si>
    <t>Sena</t>
  </si>
  <si>
    <t>Digite os valores dos prêmios</t>
  </si>
  <si>
    <t>Total de bilhetes com Sena</t>
  </si>
  <si>
    <t>Total de bilhetes com Quina</t>
  </si>
  <si>
    <t>Total de bilhetes com Quadra</t>
  </si>
  <si>
    <t>Valor dos prêmios</t>
  </si>
  <si>
    <t>www.soloterias.net.br</t>
  </si>
  <si>
    <t>Valores das apostas</t>
  </si>
  <si>
    <t>Resumo de pontos e Premiação</t>
  </si>
  <si>
    <t>Aposta de 6 números</t>
  </si>
  <si>
    <t>Aposta de 7 números</t>
  </si>
  <si>
    <t>Aposta de 8 números</t>
  </si>
  <si>
    <t>Valor total investido</t>
  </si>
  <si>
    <t>Valor total de premiação</t>
  </si>
  <si>
    <t>Esta planilha está atualizada até o concurso:</t>
  </si>
  <si>
    <t>MEGA SENA</t>
  </si>
  <si>
    <t>a</t>
  </si>
  <si>
    <t>Ciclo de 30 concursos:</t>
  </si>
  <si>
    <t>Demonstração das dezenas escolhidas</t>
  </si>
  <si>
    <t>Rateio_Sena</t>
  </si>
  <si>
    <t>Rateio_Quina</t>
  </si>
  <si>
    <t>Rateio_Quadra</t>
  </si>
  <si>
    <t>Digite abaixo os 20 números escolhidos para o desdobramento:</t>
  </si>
  <si>
    <t>Curta nossa página no Facebook!</t>
  </si>
  <si>
    <t>https://www.facebook.com/soloterias</t>
  </si>
  <si>
    <t>Acesse:</t>
  </si>
  <si>
    <t>Sistemas para Mega Sena</t>
  </si>
  <si>
    <t>Sistema MS23</t>
  </si>
  <si>
    <t>23 fechamentos de Quina para Mega Sena</t>
  </si>
  <si>
    <t>Sistema MS41</t>
  </si>
  <si>
    <t>41 fechamentos de Quadra para Mega Sena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</si>
</sst>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&quot;R$&quot;#,##0.00"/>
  </numFmts>
  <fonts count="26" x14ac:knownFonts="1">
    <font>
      <sz val="10"/>
      <name val="Arial"/>
    </font>
    <font>
      <b/>
      <sz val="10"/>
      <name val="Arial"/>
      <family val="2"/>
    </font>
    <font>
      <b/>
      <u/>
      <sz val="14"/>
      <color indexed="9"/>
      <name val="Calibri"/>
      <family val="2"/>
    </font>
    <font>
      <u/>
      <sz val="11"/>
      <color indexed="12"/>
      <name val="Calibri"/>
      <family val="2"/>
    </font>
    <font>
      <b/>
      <sz val="18"/>
      <color indexed="9"/>
      <name val="Arial"/>
      <family val="2"/>
    </font>
    <font>
      <sz val="10"/>
      <color indexed="10"/>
      <name val="Arial"/>
      <family val="2"/>
    </font>
    <font>
      <sz val="9"/>
      <color indexed="8"/>
      <name val="Calibri"/>
      <family val="2"/>
    </font>
    <font>
      <sz val="10"/>
      <color theme="0"/>
      <name val="Calibri"/>
      <family val="2"/>
    </font>
    <font>
      <b/>
      <sz val="10"/>
      <color theme="0"/>
      <name val="Arial"/>
      <family val="2"/>
    </font>
    <font>
      <b/>
      <sz val="12"/>
      <color theme="1"/>
      <name val="Arial"/>
      <family val="2"/>
    </font>
    <font>
      <b/>
      <u/>
      <sz val="22"/>
      <color theme="0"/>
      <name val="Calibri"/>
      <family val="2"/>
    </font>
    <font>
      <b/>
      <sz val="11"/>
      <color theme="0"/>
      <name val="Calibri"/>
      <family val="2"/>
    </font>
    <font>
      <sz val="16"/>
      <name val="Arial"/>
      <family val="2"/>
    </font>
    <font>
      <b/>
      <sz val="14"/>
      <color theme="3" tint="-0.499984740745262"/>
      <name val="Arial"/>
      <family val="2"/>
    </font>
    <font>
      <b/>
      <sz val="28"/>
      <color theme="1" tint="0.14999847407452621"/>
      <name val="Arial"/>
      <family val="2"/>
    </font>
    <font>
      <b/>
      <u/>
      <sz val="20"/>
      <color theme="0"/>
      <name val="Arial Black"/>
      <family val="2"/>
    </font>
    <font>
      <b/>
      <sz val="48"/>
      <color theme="0"/>
      <name val="Plantagenet Cherokee"/>
      <family val="1"/>
    </font>
    <font>
      <sz val="10"/>
      <color theme="0"/>
      <name val="Arial"/>
      <family val="2"/>
    </font>
    <font>
      <b/>
      <sz val="14"/>
      <color theme="0"/>
      <name val="Arial"/>
      <family val="2"/>
    </font>
    <font>
      <b/>
      <sz val="14"/>
      <name val="Arial"/>
      <family val="2"/>
    </font>
    <font>
      <b/>
      <sz val="7.5"/>
      <color rgb="FFFFFFFF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0"/>
      <color rgb="FF002060"/>
      <name val="Arial"/>
      <family val="2"/>
    </font>
    <font>
      <b/>
      <u/>
      <sz val="11"/>
      <color theme="0"/>
      <name val="Calibri"/>
      <family val="2"/>
    </font>
    <font>
      <b/>
      <u/>
      <sz val="10"/>
      <color indexed="12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rgb="FF66C8A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gradientFill degree="90">
        <stop position="0">
          <color rgb="FF99DBC0"/>
        </stop>
        <stop position="1">
          <color rgb="FF318764"/>
        </stop>
      </gradientFill>
    </fill>
    <fill>
      <gradientFill degree="90">
        <stop position="0">
          <color rgb="FFBEE8D7"/>
        </stop>
        <stop position="1">
          <color rgb="FF4BBD8F"/>
        </stop>
      </gradientFill>
    </fill>
    <fill>
      <patternFill patternType="solid">
        <fgColor rgb="FF94D8BC"/>
        <bgColor indexed="64"/>
      </patternFill>
    </fill>
    <fill>
      <gradientFill degree="90">
        <stop position="0">
          <color rgb="FF94D8BC"/>
        </stop>
        <stop position="1">
          <color rgb="FF318764"/>
        </stop>
      </gradientFill>
    </fill>
    <fill>
      <gradientFill degree="90">
        <stop position="0">
          <color rgb="FFB0E2CE"/>
        </stop>
        <stop position="1">
          <color rgb="FF48BC8D"/>
        </stop>
      </gradientFill>
    </fill>
    <fill>
      <gradientFill degree="90">
        <stop position="0">
          <color rgb="FF86D4B4"/>
        </stop>
        <stop position="1">
          <color rgb="FF348C68"/>
        </stop>
      </gradientFill>
    </fill>
    <fill>
      <patternFill patternType="solid">
        <fgColor rgb="FF348C68"/>
        <bgColor indexed="64"/>
      </patternFill>
    </fill>
    <fill>
      <patternFill patternType="solid">
        <fgColor rgb="FF7BA8D9"/>
        <bgColor indexed="64"/>
      </patternFill>
    </fill>
    <fill>
      <patternFill patternType="solid">
        <fgColor rgb="FFD6F8D9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05">
    <xf numFmtId="0" fontId="0" fillId="0" borderId="0" xfId="0"/>
    <xf numFmtId="0" fontId="0" fillId="0" borderId="0" xfId="0" applyAlignment="1" applyProtection="1">
      <alignment horizontal="center"/>
      <protection hidden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5" fillId="3" borderId="0" xfId="0" applyFont="1" applyFill="1" applyProtection="1">
      <protection locked="0"/>
    </xf>
    <xf numFmtId="0" fontId="0" fillId="3" borderId="0" xfId="0" applyFill="1" applyProtection="1">
      <protection locked="0"/>
    </xf>
    <xf numFmtId="0" fontId="0" fillId="3" borderId="0" xfId="0" applyFill="1" applyProtection="1">
      <protection hidden="1"/>
    </xf>
    <xf numFmtId="164" fontId="6" fillId="6" borderId="2" xfId="0" applyNumberFormat="1" applyFont="1" applyFill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hidden="1"/>
    </xf>
    <xf numFmtId="0" fontId="0" fillId="0" borderId="0" xfId="0" applyBorder="1" applyAlignment="1" applyProtection="1">
      <alignment vertical="center"/>
      <protection hidden="1"/>
    </xf>
    <xf numFmtId="0" fontId="0" fillId="3" borderId="0" xfId="0" applyFill="1" applyAlignment="1" applyProtection="1">
      <alignment horizontal="center"/>
      <protection hidden="1"/>
    </xf>
    <xf numFmtId="0" fontId="8" fillId="7" borderId="2" xfId="0" applyFont="1" applyFill="1" applyBorder="1" applyAlignment="1" applyProtection="1">
      <alignment horizontal="center"/>
      <protection hidden="1"/>
    </xf>
    <xf numFmtId="0" fontId="1" fillId="6" borderId="2" xfId="0" applyFont="1" applyFill="1" applyBorder="1" applyAlignment="1" applyProtection="1">
      <alignment horizontal="center"/>
      <protection hidden="1"/>
    </xf>
    <xf numFmtId="0" fontId="1" fillId="8" borderId="2" xfId="0" applyFont="1" applyFill="1" applyBorder="1" applyAlignment="1" applyProtection="1">
      <alignment horizontal="center"/>
      <protection hidden="1"/>
    </xf>
    <xf numFmtId="0" fontId="8" fillId="7" borderId="2" xfId="0" applyFont="1" applyFill="1" applyBorder="1" applyAlignment="1" applyProtection="1">
      <alignment horizontal="center"/>
      <protection hidden="1"/>
    </xf>
    <xf numFmtId="0" fontId="8" fillId="7" borderId="3" xfId="0" applyFont="1" applyFill="1" applyBorder="1" applyAlignment="1" applyProtection="1">
      <alignment horizontal="center"/>
      <protection hidden="1"/>
    </xf>
    <xf numFmtId="0" fontId="8" fillId="7" borderId="5" xfId="0" applyFont="1" applyFill="1" applyBorder="1" applyAlignment="1" applyProtection="1">
      <alignment horizontal="center"/>
      <protection hidden="1"/>
    </xf>
    <xf numFmtId="0" fontId="8" fillId="7" borderId="4" xfId="0" applyFont="1" applyFill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1" fillId="6" borderId="0" xfId="0" applyFont="1" applyFill="1" applyBorder="1" applyAlignment="1" applyProtection="1">
      <alignment horizontal="center"/>
      <protection hidden="1"/>
    </xf>
    <xf numFmtId="0" fontId="1" fillId="0" borderId="2" xfId="0" applyFont="1" applyBorder="1" applyAlignment="1" applyProtection="1">
      <alignment horizontal="center" wrapText="1"/>
      <protection hidden="1"/>
    </xf>
    <xf numFmtId="0" fontId="1" fillId="0" borderId="7" xfId="0" applyFont="1" applyBorder="1" applyAlignment="1" applyProtection="1">
      <alignment horizontal="center" wrapText="1"/>
      <protection hidden="1"/>
    </xf>
    <xf numFmtId="0" fontId="17" fillId="0" borderId="2" xfId="0" applyFont="1" applyBorder="1" applyAlignment="1">
      <alignment horizontal="center"/>
    </xf>
    <xf numFmtId="0" fontId="8" fillId="12" borderId="2" xfId="0" applyFont="1" applyFill="1" applyBorder="1" applyAlignment="1" applyProtection="1">
      <alignment horizontal="center"/>
      <protection hidden="1"/>
    </xf>
    <xf numFmtId="0" fontId="17" fillId="0" borderId="7" xfId="0" applyFont="1" applyBorder="1" applyAlignment="1">
      <alignment horizontal="center"/>
    </xf>
    <xf numFmtId="0" fontId="8" fillId="12" borderId="7" xfId="0" applyFont="1" applyFill="1" applyBorder="1" applyAlignment="1" applyProtection="1">
      <alignment horizontal="center"/>
      <protection hidden="1"/>
    </xf>
    <xf numFmtId="0" fontId="8" fillId="7" borderId="2" xfId="0" applyFont="1" applyFill="1" applyBorder="1" applyAlignment="1" applyProtection="1">
      <alignment horizontal="center"/>
      <protection hidden="1"/>
    </xf>
    <xf numFmtId="0" fontId="1" fillId="6" borderId="2" xfId="0" applyFont="1" applyFill="1" applyBorder="1" applyAlignment="1" applyProtection="1">
      <alignment horizontal="center"/>
      <protection locked="0"/>
    </xf>
    <xf numFmtId="0" fontId="8" fillId="7" borderId="2" xfId="0" applyFont="1" applyFill="1" applyBorder="1" applyAlignment="1" applyProtection="1">
      <alignment horizontal="center"/>
      <protection hidden="1"/>
    </xf>
    <xf numFmtId="0" fontId="20" fillId="14" borderId="0" xfId="0" applyFont="1" applyFill="1" applyAlignment="1">
      <alignment horizontal="center" vertical="center" wrapText="1"/>
    </xf>
    <xf numFmtId="0" fontId="1" fillId="13" borderId="3" xfId="0" applyFont="1" applyFill="1" applyBorder="1" applyAlignment="1" applyProtection="1">
      <protection locked="0"/>
    </xf>
    <xf numFmtId="0" fontId="1" fillId="13" borderId="5" xfId="0" applyFont="1" applyFill="1" applyBorder="1" applyAlignment="1" applyProtection="1">
      <protection locked="0"/>
    </xf>
    <xf numFmtId="0" fontId="1" fillId="13" borderId="2" xfId="0" applyFont="1" applyFill="1" applyBorder="1" applyAlignment="1" applyProtection="1">
      <alignment horizontal="center"/>
      <protection locked="0"/>
    </xf>
    <xf numFmtId="0" fontId="19" fillId="6" borderId="7" xfId="0" applyFont="1" applyFill="1" applyBorder="1" applyAlignment="1" applyProtection="1">
      <alignment vertical="center"/>
      <protection hidden="1"/>
    </xf>
    <xf numFmtId="0" fontId="1" fillId="13" borderId="1" xfId="0" applyFont="1" applyFill="1" applyBorder="1" applyAlignment="1" applyProtection="1">
      <protection locked="0"/>
    </xf>
    <xf numFmtId="0" fontId="1" fillId="13" borderId="8" xfId="0" applyFont="1" applyFill="1" applyBorder="1" applyAlignment="1" applyProtection="1">
      <protection locked="0"/>
    </xf>
    <xf numFmtId="0" fontId="1" fillId="13" borderId="10" xfId="0" applyFont="1" applyFill="1" applyBorder="1" applyAlignment="1" applyProtection="1">
      <protection locked="0"/>
    </xf>
    <xf numFmtId="0" fontId="1" fillId="13" borderId="11" xfId="0" applyFont="1" applyFill="1" applyBorder="1" applyAlignment="1" applyProtection="1">
      <protection locked="0"/>
    </xf>
    <xf numFmtId="0" fontId="21" fillId="6" borderId="2" xfId="0" applyFont="1" applyFill="1" applyBorder="1" applyAlignment="1" applyProtection="1">
      <alignment horizontal="center" vertical="center"/>
      <protection hidden="1"/>
    </xf>
    <xf numFmtId="0" fontId="20" fillId="14" borderId="0" xfId="0" applyNumberFormat="1" applyFont="1" applyFill="1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0" fontId="0" fillId="15" borderId="0" xfId="0" applyFill="1" applyAlignment="1">
      <alignment horizontal="center"/>
    </xf>
    <xf numFmtId="14" fontId="0" fillId="15" borderId="0" xfId="0" applyNumberFormat="1" applyFill="1" applyAlignment="1">
      <alignment horizontal="center"/>
    </xf>
    <xf numFmtId="165" fontId="0" fillId="15" borderId="0" xfId="0" applyNumberFormat="1" applyFill="1" applyAlignment="1">
      <alignment horizontal="center"/>
    </xf>
    <xf numFmtId="1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1" fillId="6" borderId="3" xfId="0" applyFont="1" applyFill="1" applyBorder="1" applyAlignment="1" applyProtection="1">
      <alignment horizontal="center" vertical="center"/>
      <protection hidden="1"/>
    </xf>
    <xf numFmtId="0" fontId="1" fillId="6" borderId="4" xfId="0" applyFont="1" applyFill="1" applyBorder="1" applyAlignment="1" applyProtection="1">
      <alignment horizontal="center" vertical="center"/>
      <protection hidden="1"/>
    </xf>
    <xf numFmtId="0" fontId="8" fillId="7" borderId="2" xfId="0" applyFont="1" applyFill="1" applyBorder="1" applyAlignment="1" applyProtection="1">
      <alignment horizontal="center"/>
      <protection hidden="1"/>
    </xf>
    <xf numFmtId="0" fontId="8" fillId="7" borderId="12" xfId="0" applyFont="1" applyFill="1" applyBorder="1" applyAlignment="1" applyProtection="1">
      <alignment horizontal="center"/>
      <protection hidden="1"/>
    </xf>
    <xf numFmtId="0" fontId="2" fillId="2" borderId="6" xfId="1" applyFont="1" applyFill="1" applyBorder="1" applyAlignment="1" applyProtection="1">
      <alignment horizontal="center" vertical="center"/>
      <protection hidden="1"/>
    </xf>
    <xf numFmtId="0" fontId="2" fillId="2" borderId="1" xfId="1" applyFont="1" applyFill="1" applyBorder="1" applyAlignment="1" applyProtection="1">
      <alignment horizontal="center" vertical="center"/>
      <protection hidden="1"/>
    </xf>
    <xf numFmtId="0" fontId="2" fillId="2" borderId="8" xfId="1" applyFont="1" applyFill="1" applyBorder="1" applyAlignment="1" applyProtection="1">
      <alignment horizontal="center" vertical="center"/>
      <protection hidden="1"/>
    </xf>
    <xf numFmtId="0" fontId="2" fillId="2" borderId="9" xfId="1" applyFont="1" applyFill="1" applyBorder="1" applyAlignment="1" applyProtection="1">
      <alignment horizontal="center" vertical="center"/>
      <protection hidden="1"/>
    </xf>
    <xf numFmtId="0" fontId="2" fillId="2" borderId="10" xfId="1" applyFont="1" applyFill="1" applyBorder="1" applyAlignment="1" applyProtection="1">
      <alignment horizontal="center" vertical="center"/>
      <protection hidden="1"/>
    </xf>
    <xf numFmtId="0" fontId="2" fillId="2" borderId="11" xfId="1" applyFont="1" applyFill="1" applyBorder="1" applyAlignment="1" applyProtection="1">
      <alignment horizontal="center" vertical="center"/>
      <protection hidden="1"/>
    </xf>
    <xf numFmtId="0" fontId="15" fillId="10" borderId="0" xfId="1" applyFont="1" applyFill="1" applyBorder="1" applyAlignment="1" applyProtection="1">
      <alignment horizontal="center" vertical="center" wrapText="1"/>
      <protection hidden="1"/>
    </xf>
    <xf numFmtId="0" fontId="8" fillId="7" borderId="3" xfId="0" applyFont="1" applyFill="1" applyBorder="1" applyAlignment="1" applyProtection="1">
      <alignment horizontal="center"/>
      <protection hidden="1"/>
    </xf>
    <xf numFmtId="0" fontId="8" fillId="7" borderId="5" xfId="0" applyFont="1" applyFill="1" applyBorder="1" applyAlignment="1" applyProtection="1">
      <alignment horizontal="center"/>
      <protection hidden="1"/>
    </xf>
    <xf numFmtId="0" fontId="8" fillId="7" borderId="4" xfId="0" applyFont="1" applyFill="1" applyBorder="1" applyAlignment="1" applyProtection="1">
      <alignment horizontal="center"/>
      <protection hidden="1"/>
    </xf>
    <xf numFmtId="165" fontId="0" fillId="0" borderId="3" xfId="0" applyNumberFormat="1" applyBorder="1" applyAlignment="1" applyProtection="1">
      <alignment horizontal="center"/>
      <protection hidden="1"/>
    </xf>
    <xf numFmtId="165" fontId="0" fillId="0" borderId="5" xfId="0" applyNumberFormat="1" applyBorder="1" applyAlignment="1" applyProtection="1">
      <alignment horizontal="center"/>
      <protection hidden="1"/>
    </xf>
    <xf numFmtId="165" fontId="0" fillId="0" borderId="4" xfId="0" applyNumberFormat="1" applyBorder="1" applyAlignment="1" applyProtection="1">
      <alignment horizontal="center"/>
      <protection hidden="1"/>
    </xf>
    <xf numFmtId="165" fontId="13" fillId="9" borderId="2" xfId="0" applyNumberFormat="1" applyFont="1" applyFill="1" applyBorder="1" applyAlignment="1" applyProtection="1">
      <alignment horizontal="center" vertical="center"/>
      <protection hidden="1"/>
    </xf>
    <xf numFmtId="0" fontId="12" fillId="0" borderId="6" xfId="0" applyFont="1" applyBorder="1" applyAlignment="1" applyProtection="1">
      <alignment horizontal="center" vertical="center"/>
      <protection hidden="1"/>
    </xf>
    <xf numFmtId="0" fontId="12" fillId="0" borderId="1" xfId="0" applyFont="1" applyBorder="1" applyAlignment="1" applyProtection="1">
      <alignment horizontal="center" vertical="center"/>
      <protection hidden="1"/>
    </xf>
    <xf numFmtId="0" fontId="12" fillId="0" borderId="8" xfId="0" applyFont="1" applyBorder="1" applyAlignment="1" applyProtection="1">
      <alignment horizontal="center" vertical="center"/>
      <protection hidden="1"/>
    </xf>
    <xf numFmtId="0" fontId="12" fillId="0" borderId="9" xfId="0" applyFont="1" applyBorder="1" applyAlignment="1" applyProtection="1">
      <alignment horizontal="center" vertical="center"/>
      <protection hidden="1"/>
    </xf>
    <xf numFmtId="0" fontId="12" fillId="0" borderId="10" xfId="0" applyFont="1" applyBorder="1" applyAlignment="1" applyProtection="1">
      <alignment horizontal="center" vertical="center"/>
      <protection hidden="1"/>
    </xf>
    <xf numFmtId="0" fontId="12" fillId="0" borderId="11" xfId="0" applyFont="1" applyBorder="1" applyAlignment="1" applyProtection="1">
      <alignment horizontal="center" vertical="center"/>
      <protection hidden="1"/>
    </xf>
    <xf numFmtId="0" fontId="16" fillId="11" borderId="0" xfId="1" applyFont="1" applyFill="1" applyBorder="1" applyAlignment="1" applyProtection="1">
      <alignment horizontal="center" vertical="center" wrapText="1"/>
      <protection hidden="1"/>
    </xf>
    <xf numFmtId="0" fontId="1" fillId="0" borderId="2" xfId="0" applyFont="1" applyBorder="1" applyAlignment="1" applyProtection="1">
      <alignment horizontal="center"/>
      <protection hidden="1"/>
    </xf>
    <xf numFmtId="0" fontId="10" fillId="3" borderId="0" xfId="1" applyFont="1" applyFill="1" applyAlignment="1" applyProtection="1">
      <alignment horizontal="center" vertical="center"/>
      <protection hidden="1"/>
    </xf>
    <xf numFmtId="165" fontId="0" fillId="0" borderId="2" xfId="0" applyNumberFormat="1" applyBorder="1" applyAlignment="1" applyProtection="1">
      <alignment horizontal="center"/>
      <protection hidden="1"/>
    </xf>
    <xf numFmtId="0" fontId="8" fillId="7" borderId="2" xfId="0" applyFont="1" applyFill="1" applyBorder="1" applyAlignment="1" applyProtection="1">
      <alignment horizontal="left"/>
      <protection hidden="1"/>
    </xf>
    <xf numFmtId="0" fontId="8" fillId="7" borderId="3" xfId="0" applyFont="1" applyFill="1" applyBorder="1" applyAlignment="1" applyProtection="1">
      <alignment horizontal="left"/>
      <protection hidden="1"/>
    </xf>
    <xf numFmtId="0" fontId="8" fillId="7" borderId="5" xfId="0" applyFont="1" applyFill="1" applyBorder="1" applyAlignment="1" applyProtection="1">
      <alignment horizontal="left"/>
      <protection hidden="1"/>
    </xf>
    <xf numFmtId="0" fontId="8" fillId="7" borderId="4" xfId="0" applyFont="1" applyFill="1" applyBorder="1" applyAlignment="1" applyProtection="1">
      <alignment horizontal="left"/>
      <protection hidden="1"/>
    </xf>
    <xf numFmtId="0" fontId="9" fillId="3" borderId="0" xfId="0" applyFont="1" applyFill="1" applyAlignment="1" applyProtection="1">
      <alignment horizontal="center"/>
      <protection hidden="1"/>
    </xf>
    <xf numFmtId="0" fontId="14" fillId="9" borderId="2" xfId="0" applyFont="1" applyFill="1" applyBorder="1" applyAlignment="1" applyProtection="1">
      <alignment horizontal="center" vertical="center"/>
      <protection hidden="1"/>
    </xf>
    <xf numFmtId="0" fontId="8" fillId="7" borderId="2" xfId="0" applyFont="1" applyFill="1" applyBorder="1" applyAlignment="1" applyProtection="1">
      <alignment horizontal="center" vertical="center"/>
      <protection hidden="1"/>
    </xf>
    <xf numFmtId="0" fontId="7" fillId="4" borderId="3" xfId="0" applyFont="1" applyFill="1" applyBorder="1" applyAlignment="1" applyProtection="1">
      <alignment horizontal="center" vertical="center"/>
      <protection locked="0"/>
    </xf>
    <xf numFmtId="0" fontId="7" fillId="4" borderId="5" xfId="0" applyFont="1" applyFill="1" applyBorder="1" applyAlignment="1" applyProtection="1">
      <alignment horizontal="center" vertical="center"/>
      <protection locked="0"/>
    </xf>
    <xf numFmtId="0" fontId="7" fillId="4" borderId="4" xfId="0" applyFont="1" applyFill="1" applyBorder="1" applyAlignment="1" applyProtection="1">
      <alignment horizontal="center" vertical="center"/>
      <protection locked="0"/>
    </xf>
    <xf numFmtId="0" fontId="11" fillId="5" borderId="3" xfId="0" applyFont="1" applyFill="1" applyBorder="1" applyAlignment="1" applyProtection="1">
      <alignment horizontal="center" vertical="center"/>
      <protection locked="0"/>
    </xf>
    <xf numFmtId="0" fontId="11" fillId="5" borderId="4" xfId="0" applyFont="1" applyFill="1" applyBorder="1" applyAlignment="1" applyProtection="1">
      <alignment horizontal="center" vertical="center"/>
      <protection locked="0"/>
    </xf>
    <xf numFmtId="0" fontId="18" fillId="7" borderId="2" xfId="0" applyFont="1" applyFill="1" applyBorder="1" applyAlignment="1" applyProtection="1">
      <alignment horizontal="center" vertical="center"/>
      <protection hidden="1"/>
    </xf>
    <xf numFmtId="0" fontId="1" fillId="0" borderId="2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23" fillId="3" borderId="0" xfId="0" applyFont="1" applyFill="1" applyAlignment="1" applyProtection="1">
      <alignment horizontal="center" vertical="center" wrapText="1"/>
      <protection hidden="1"/>
    </xf>
    <xf numFmtId="0" fontId="24" fillId="3" borderId="0" xfId="1" applyFont="1" applyFill="1" applyAlignment="1" applyProtection="1">
      <alignment horizontal="center"/>
      <protection hidden="1"/>
    </xf>
    <xf numFmtId="0" fontId="18" fillId="7" borderId="6" xfId="0" applyFont="1" applyFill="1" applyBorder="1" applyAlignment="1" applyProtection="1">
      <alignment horizontal="center" vertical="center" textRotation="90"/>
      <protection hidden="1"/>
    </xf>
    <xf numFmtId="0" fontId="18" fillId="7" borderId="8" xfId="0" applyFont="1" applyFill="1" applyBorder="1" applyAlignment="1" applyProtection="1">
      <alignment horizontal="center" vertical="center" textRotation="90"/>
      <protection hidden="1"/>
    </xf>
    <xf numFmtId="0" fontId="8" fillId="7" borderId="4" xfId="0" applyFont="1" applyFill="1" applyBorder="1" applyAlignment="1" applyProtection="1">
      <alignment horizontal="center" vertical="center"/>
      <protection hidden="1"/>
    </xf>
    <xf numFmtId="0" fontId="18" fillId="7" borderId="13" xfId="0" applyFont="1" applyFill="1" applyBorder="1" applyAlignment="1" applyProtection="1">
      <alignment horizontal="center" vertical="center" textRotation="90"/>
      <protection hidden="1"/>
    </xf>
    <xf numFmtId="0" fontId="18" fillId="7" borderId="14" xfId="0" applyFont="1" applyFill="1" applyBorder="1" applyAlignment="1" applyProtection="1">
      <alignment horizontal="center" vertical="center" textRotation="90"/>
      <protection hidden="1"/>
    </xf>
    <xf numFmtId="165" fontId="25" fillId="9" borderId="1" xfId="1" applyNumberFormat="1" applyFont="1" applyFill="1" applyBorder="1" applyAlignment="1" applyProtection="1">
      <alignment horizontal="center" vertical="center"/>
      <protection hidden="1"/>
    </xf>
    <xf numFmtId="165" fontId="25" fillId="9" borderId="8" xfId="1" applyNumberFormat="1" applyFont="1" applyFill="1" applyBorder="1" applyAlignment="1" applyProtection="1">
      <alignment horizontal="center" vertical="center"/>
      <protection hidden="1"/>
    </xf>
    <xf numFmtId="165" fontId="25" fillId="9" borderId="10" xfId="1" applyNumberFormat="1" applyFont="1" applyFill="1" applyBorder="1" applyAlignment="1" applyProtection="1">
      <alignment horizontal="center" vertical="center"/>
      <protection hidden="1"/>
    </xf>
    <xf numFmtId="165" fontId="25" fillId="9" borderId="11" xfId="1" applyNumberFormat="1" applyFont="1" applyFill="1" applyBorder="1" applyAlignment="1" applyProtection="1">
      <alignment horizontal="center" vertical="center"/>
      <protection hidden="1"/>
    </xf>
    <xf numFmtId="0" fontId="22" fillId="0" borderId="0" xfId="0" applyFont="1" applyAlignment="1" applyProtection="1">
      <alignment horizontal="center"/>
      <protection hidden="1"/>
    </xf>
    <xf numFmtId="0" fontId="18" fillId="7" borderId="9" xfId="0" applyFont="1" applyFill="1" applyBorder="1" applyAlignment="1" applyProtection="1">
      <alignment horizontal="center" vertical="center" textRotation="90"/>
      <protection hidden="1"/>
    </xf>
    <xf numFmtId="0" fontId="18" fillId="7" borderId="11" xfId="0" applyFont="1" applyFill="1" applyBorder="1" applyAlignment="1" applyProtection="1">
      <alignment horizontal="center" vertical="center" textRotation="90"/>
      <protection hidden="1"/>
    </xf>
  </cellXfs>
  <cellStyles count="2">
    <cellStyle name="Hiperlink" xfId="1" builtinId="8"/>
    <cellStyle name="Normal" xfId="0" builtinId="0"/>
  </cellStyles>
  <dxfs count="22">
    <dxf>
      <font>
        <b/>
        <i val="0"/>
        <color theme="0"/>
      </font>
      <fill>
        <gradientFill degree="270">
          <stop position="0">
            <color theme="4" tint="0.80001220740379042"/>
          </stop>
          <stop position="1">
            <color theme="4" tint="-0.49803155613879818"/>
          </stop>
        </gradientFill>
      </fill>
    </dxf>
    <dxf>
      <font>
        <b/>
        <i val="0"/>
        <color theme="0"/>
      </font>
      <fill>
        <gradientFill degree="270">
          <stop position="0">
            <color theme="4" tint="0.80001220740379042"/>
          </stop>
          <stop position="1">
            <color theme="4" tint="-0.49803155613879818"/>
          </stop>
        </gradientFill>
      </fill>
    </dxf>
    <dxf>
      <font>
        <b/>
        <i val="0"/>
        <color theme="0"/>
      </font>
      <fill>
        <gradientFill degree="270">
          <stop position="0">
            <color theme="4" tint="0.80001220740379042"/>
          </stop>
          <stop position="1">
            <color theme="4" tint="-0.49803155613879818"/>
          </stop>
        </gradientFill>
      </fill>
    </dxf>
    <dxf>
      <font>
        <b/>
        <i val="0"/>
        <color theme="0"/>
      </font>
      <fill>
        <gradientFill degree="90">
          <stop position="0">
            <color rgb="FF47FF9A"/>
          </stop>
          <stop position="1">
            <color rgb="FF00B050"/>
          </stop>
        </gradientFill>
      </fill>
    </dxf>
    <dxf>
      <font>
        <b/>
        <i val="0"/>
        <color theme="0"/>
      </font>
      <fill>
        <gradientFill degree="90">
          <stop position="0">
            <color rgb="FF29A3FF"/>
          </stop>
          <stop position="1">
            <color rgb="FF0070C0"/>
          </stop>
        </gradientFill>
      </fill>
    </dxf>
    <dxf>
      <font>
        <b/>
        <i val="0"/>
        <color theme="0"/>
      </font>
      <fill>
        <gradientFill degree="90">
          <stop position="0">
            <color rgb="FFFFA7A7"/>
          </stop>
          <stop position="1">
            <color rgb="FFFF0000"/>
          </stop>
        </gradientFill>
      </fill>
    </dxf>
    <dxf>
      <font>
        <b/>
        <i val="0"/>
        <color theme="0"/>
      </font>
      <fill>
        <gradientFill degree="90">
          <stop position="0">
            <color rgb="FF47FF9A"/>
          </stop>
          <stop position="1">
            <color rgb="FF00B050"/>
          </stop>
        </gradientFill>
      </fill>
    </dxf>
    <dxf>
      <font>
        <b/>
        <i val="0"/>
        <color theme="0"/>
      </font>
      <fill>
        <gradientFill degree="90">
          <stop position="0">
            <color rgb="FF29A3FF"/>
          </stop>
          <stop position="1">
            <color rgb="FF0070C0"/>
          </stop>
        </gradientFill>
      </fill>
    </dxf>
    <dxf>
      <font>
        <b/>
        <i val="0"/>
        <color theme="0"/>
      </font>
      <fill>
        <gradientFill degree="90">
          <stop position="0">
            <color rgb="FFFFA7A7"/>
          </stop>
          <stop position="1">
            <color rgb="FFFF0000"/>
          </stop>
        </gradientFill>
      </fill>
    </dxf>
    <dxf>
      <font>
        <b/>
        <i val="0"/>
        <color theme="0"/>
      </font>
      <fill>
        <gradientFill degree="90">
          <stop position="0">
            <color rgb="FFFFFF2D"/>
          </stop>
          <stop position="1">
            <color rgb="FFC4BF00"/>
          </stop>
        </gradientFill>
      </fill>
    </dxf>
    <dxf>
      <font>
        <b/>
        <i val="0"/>
        <color theme="0"/>
      </font>
      <fill>
        <gradientFill degree="90">
          <stop position="0">
            <color rgb="FF29A3FF"/>
          </stop>
          <stop position="1">
            <color rgb="FF0070C0"/>
          </stop>
        </gradientFill>
      </fill>
    </dxf>
    <dxf>
      <font>
        <b/>
        <i val="0"/>
        <color theme="0"/>
      </font>
      <fill>
        <gradientFill degree="90">
          <stop position="0">
            <color rgb="FFFFA7A7"/>
          </stop>
          <stop position="1">
            <color rgb="FFFF0000"/>
          </stop>
        </gradientFill>
      </fill>
    </dxf>
    <dxf>
      <font>
        <b/>
        <i val="0"/>
        <color theme="0"/>
      </font>
      <fill>
        <gradientFill degree="270">
          <stop position="0">
            <color theme="4" tint="0.80001220740379042"/>
          </stop>
          <stop position="1">
            <color theme="4" tint="-0.49803155613879818"/>
          </stop>
        </gradientFill>
      </fill>
    </dxf>
    <dxf>
      <font>
        <b/>
        <i val="0"/>
        <color theme="0"/>
      </font>
      <fill>
        <gradientFill degree="270">
          <stop position="0">
            <color theme="4" tint="0.80001220740379042"/>
          </stop>
          <stop position="1">
            <color theme="4" tint="-0.49803155613879818"/>
          </stop>
        </gradientFill>
      </fill>
    </dxf>
    <dxf>
      <font>
        <b/>
        <i val="0"/>
        <color theme="0"/>
      </font>
      <fill>
        <gradientFill degree="90">
          <stop position="0">
            <color rgb="FFFFA7A7"/>
          </stop>
          <stop position="1">
            <color rgb="FFFF0000"/>
          </stop>
        </gradient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gradientFill degree="90">
          <stop position="0">
            <color rgb="FFB0E2CE"/>
          </stop>
          <stop position="1">
            <color rgb="FF348C68"/>
          </stop>
        </gradientFill>
      </fill>
    </dxf>
    <dxf>
      <font>
        <b/>
        <i val="0"/>
        <color theme="1"/>
      </font>
      <fill>
        <gradientFill degree="90">
          <stop position="0">
            <color theme="0"/>
          </stop>
          <stop position="1">
            <color rgb="FF94D8BC"/>
          </stop>
        </gradientFill>
      </fill>
    </dxf>
    <dxf>
      <font>
        <b/>
        <i val="0"/>
        <color theme="0"/>
      </font>
      <fill>
        <gradientFill degree="90">
          <stop position="0">
            <color rgb="FF94D8BC"/>
          </stop>
          <stop position="1">
            <color rgb="FF2C7658"/>
          </stop>
        </gradientFill>
      </fill>
    </dxf>
    <dxf>
      <font>
        <b/>
        <i val="0"/>
        <color theme="0"/>
      </font>
      <fill>
        <gradientFill degree="90">
          <stop position="0">
            <color rgb="FFFF8F8F"/>
          </stop>
          <stop position="1">
            <color rgb="FFFF0000"/>
          </stop>
        </gradientFill>
      </fill>
    </dxf>
    <dxf>
      <font>
        <b/>
        <i val="0"/>
        <color theme="0"/>
      </font>
      <fill>
        <gradientFill degree="270">
          <stop position="0">
            <color theme="4" tint="0.80001220740379042"/>
          </stop>
          <stop position="1">
            <color theme="4" tint="-0.49803155613879818"/>
          </stop>
        </gradientFill>
      </fill>
    </dxf>
    <dxf>
      <font>
        <b/>
        <i val="0"/>
        <color theme="0"/>
      </font>
      <fill>
        <gradientFill degree="270">
          <stop position="0">
            <color theme="4" tint="0.80001220740379042"/>
          </stop>
          <stop position="1">
            <color theme="4" tint="-0.49803155613879818"/>
          </stop>
        </gradientFill>
      </fill>
    </dxf>
  </dxfs>
  <tableStyles count="0" defaultTableStyle="TableStyleMedium2" defaultPivotStyle="PivotStyleLight16"/>
  <colors>
    <mruColors>
      <color rgb="FF47FF9A"/>
      <color rgb="FFFFFFFF"/>
      <color rgb="FFC4BF00"/>
      <color rgb="FFFFFF2D"/>
      <color rgb="FFD0CB00"/>
      <color rgb="FF29A3FF"/>
      <color rgb="FF43CEFF"/>
      <color rgb="FFD7D200"/>
      <color rgb="FFFFFF7D"/>
      <color rgb="FFFFA7A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Scroll" dx="15" fmlaLink="$E$11" horiz="1" max="10000" min="1" page="10" val="1468"/>
</file>

<file path=xl/ctrlProps/ctrlProp2.xml><?xml version="1.0" encoding="utf-8"?>
<formControlPr xmlns="http://schemas.microsoft.com/office/spreadsheetml/2009/9/main" objectType="Scroll" dx="15" fmlaLink="$E$11" horiz="1" max="2000" min="1" page="10" val="144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facebook.com/soloterias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</xdr:colOff>
          <xdr:row>10</xdr:row>
          <xdr:rowOff>0</xdr:rowOff>
        </xdr:from>
        <xdr:to>
          <xdr:col>8</xdr:col>
          <xdr:colOff>0</xdr:colOff>
          <xdr:row>10</xdr:row>
          <xdr:rowOff>152400</xdr:rowOff>
        </xdr:to>
        <xdr:sp macro="" textlink="">
          <xdr:nvSpPr>
            <xdr:cNvPr id="1026" name="Scroll Bar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19</xdr:col>
      <xdr:colOff>161925</xdr:colOff>
      <xdr:row>9</xdr:row>
      <xdr:rowOff>19050</xdr:rowOff>
    </xdr:from>
    <xdr:to>
      <xdr:col>21</xdr:col>
      <xdr:colOff>9525</xdr:colOff>
      <xdr:row>11</xdr:row>
      <xdr:rowOff>104775</xdr:rowOff>
    </xdr:to>
    <xdr:pic>
      <xdr:nvPicPr>
        <xdr:cNvPr id="3" name="Imagem 2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29375" y="1476375"/>
          <a:ext cx="4762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</xdr:colOff>
          <xdr:row>10</xdr:row>
          <xdr:rowOff>0</xdr:rowOff>
        </xdr:from>
        <xdr:to>
          <xdr:col>7</xdr:col>
          <xdr:colOff>247650</xdr:colOff>
          <xdr:row>10</xdr:row>
          <xdr:rowOff>152400</xdr:rowOff>
        </xdr:to>
        <xdr:sp macro="" textlink="">
          <xdr:nvSpPr>
            <xdr:cNvPr id="3074" name="Scroll Bar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304800</xdr:colOff>
      <xdr:row>3</xdr:row>
      <xdr:rowOff>57150</xdr:rowOff>
    </xdr:to>
    <xdr:sp macro="" textlink="">
      <xdr:nvSpPr>
        <xdr:cNvPr id="2" name="AutoShape 1" descr="C:\Users\W7AP\AppData\Local\Temp\Temp1_D_mgsasc.zip\t2.gif"/>
        <xdr:cNvSpPr>
          <a:spLocks noChangeAspect="1" noChangeArrowheads="1"/>
        </xdr:cNvSpPr>
      </xdr:nvSpPr>
      <xdr:spPr bwMode="auto">
        <a:xfrm>
          <a:off x="0" y="38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304800</xdr:colOff>
      <xdr:row>3</xdr:row>
      <xdr:rowOff>142875</xdr:rowOff>
    </xdr:to>
    <xdr:sp macro="" textlink="">
      <xdr:nvSpPr>
        <xdr:cNvPr id="3" name="AutoShape 1" descr="C:\Users\W7AP\AppData\Local\Temp\Temp1_D_mgsasc.zip\t2.gif"/>
        <xdr:cNvSpPr>
          <a:spLocks noChangeAspect="1" noChangeArrowheads="1"/>
        </xdr:cNvSpPr>
      </xdr:nvSpPr>
      <xdr:spPr bwMode="auto">
        <a:xfrm>
          <a:off x="0" y="361950"/>
          <a:ext cx="30480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304800</xdr:colOff>
      <xdr:row>3</xdr:row>
      <xdr:rowOff>57150</xdr:rowOff>
    </xdr:to>
    <xdr:sp macro="" textlink="">
      <xdr:nvSpPr>
        <xdr:cNvPr id="4" name="AutoShape 1" descr="C:\Users\W7AP\AppData\Local\Temp\Temp1_D_mgsasc.zip\t2.gif"/>
        <xdr:cNvSpPr>
          <a:spLocks noChangeAspect="1" noChangeArrowheads="1"/>
        </xdr:cNvSpPr>
      </xdr:nvSpPr>
      <xdr:spPr bwMode="auto">
        <a:xfrm>
          <a:off x="0" y="361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304800</xdr:colOff>
      <xdr:row>3</xdr:row>
      <xdr:rowOff>142875</xdr:rowOff>
    </xdr:to>
    <xdr:sp macro="" textlink="">
      <xdr:nvSpPr>
        <xdr:cNvPr id="5" name="AutoShape 1" descr="C:\Users\W7AP\AppData\Local\Temp\Temp1_D_mgsasc.zip\t2.gif"/>
        <xdr:cNvSpPr>
          <a:spLocks noChangeAspect="1" noChangeArrowheads="1"/>
        </xdr:cNvSpPr>
      </xdr:nvSpPr>
      <xdr:spPr bwMode="auto">
        <a:xfrm>
          <a:off x="0" y="361950"/>
          <a:ext cx="30480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304800</xdr:colOff>
      <xdr:row>2</xdr:row>
      <xdr:rowOff>219075</xdr:rowOff>
    </xdr:to>
    <xdr:sp macro="" textlink="">
      <xdr:nvSpPr>
        <xdr:cNvPr id="6" name="AutoShape 1" descr="C:\Users\W7AP\AppData\Local\Temp\Temp1_D_mgsasc.zip\t2.gif"/>
        <xdr:cNvSpPr>
          <a:spLocks noChangeAspect="1" noChangeArrowheads="1"/>
        </xdr:cNvSpPr>
      </xdr:nvSpPr>
      <xdr:spPr bwMode="auto">
        <a:xfrm>
          <a:off x="0" y="361950"/>
          <a:ext cx="304800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304800</xdr:colOff>
      <xdr:row>3</xdr:row>
      <xdr:rowOff>57150</xdr:rowOff>
    </xdr:to>
    <xdr:sp macro="" textlink="">
      <xdr:nvSpPr>
        <xdr:cNvPr id="7" name="AutoShape 1" descr="C:\Users\W7AP\AppData\Local\Temp\Temp1_D_mgsasc.zip\t2.gif"/>
        <xdr:cNvSpPr>
          <a:spLocks noChangeAspect="1" noChangeArrowheads="1"/>
        </xdr:cNvSpPr>
      </xdr:nvSpPr>
      <xdr:spPr bwMode="auto">
        <a:xfrm>
          <a:off x="0" y="361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soloterias.net.br/2013/09/sistema-mega-sena-ms41-41-fechamentos.html" TargetMode="External"/><Relationship Id="rId3" Type="http://schemas.openxmlformats.org/officeDocument/2006/relationships/hyperlink" Target="http://www.soloterias.net.br/" TargetMode="External"/><Relationship Id="rId7" Type="http://schemas.openxmlformats.org/officeDocument/2006/relationships/hyperlink" Target="http://www.soloterias.net.br/2013/09/sistema-mega-sena-ms41-41-fechamentos.html" TargetMode="External"/><Relationship Id="rId12" Type="http://schemas.openxmlformats.org/officeDocument/2006/relationships/ctrlProp" Target="../ctrlProps/ctrlProp1.xml"/><Relationship Id="rId2" Type="http://schemas.openxmlformats.org/officeDocument/2006/relationships/hyperlink" Target="http://www.soloterias.net.br/" TargetMode="External"/><Relationship Id="rId1" Type="http://schemas.openxmlformats.org/officeDocument/2006/relationships/hyperlink" Target="http://www.soloterias.net.br/" TargetMode="External"/><Relationship Id="rId6" Type="http://schemas.openxmlformats.org/officeDocument/2006/relationships/hyperlink" Target="http://www.soloterias.net.br/2013/08/sistema-mega-sena-com-garantia-de-quina.html" TargetMode="External"/><Relationship Id="rId11" Type="http://schemas.openxmlformats.org/officeDocument/2006/relationships/vmlDrawing" Target="../drawings/vmlDrawing1.vml"/><Relationship Id="rId5" Type="http://schemas.openxmlformats.org/officeDocument/2006/relationships/hyperlink" Target="http://www.soloterias.net.br/2013/08/sistema-mega-sena-com-garantia-de-quina.html" TargetMode="External"/><Relationship Id="rId10" Type="http://schemas.openxmlformats.org/officeDocument/2006/relationships/drawing" Target="../drawings/drawing1.xml"/><Relationship Id="rId4" Type="http://schemas.openxmlformats.org/officeDocument/2006/relationships/hyperlink" Target="https://www.facebook.com/soloterias" TargetMode="External"/><Relationship Id="rId9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hyperlink" Target="http://www.soloterias.net.br/" TargetMode="External"/><Relationship Id="rId4" Type="http://schemas.openxmlformats.org/officeDocument/2006/relationships/ctrlProp" Target="../ctrlProps/ctrlProp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D404"/>
  <sheetViews>
    <sheetView showGridLines="0" tabSelected="1" zoomScaleNormal="100" workbookViewId="0">
      <selection activeCell="BF8" sqref="BF8"/>
    </sheetView>
  </sheetViews>
  <sheetFormatPr defaultColWidth="4.7109375" defaultRowHeight="12.75" x14ac:dyDescent="0.2"/>
  <cols>
    <col min="1" max="1" width="9.140625" style="1" customWidth="1"/>
    <col min="2" max="26" width="4.7109375" style="1" customWidth="1"/>
    <col min="27" max="27" width="7.42578125" style="1" customWidth="1"/>
    <col min="28" max="28" width="4.7109375" style="18" customWidth="1"/>
    <col min="29" max="29" width="4.7109375" style="18" hidden="1" customWidth="1"/>
    <col min="30" max="55" width="4.7109375" style="1" hidden="1" customWidth="1"/>
    <col min="56" max="57" width="4.7109375" style="1" customWidth="1"/>
    <col min="58" max="16384" width="4.7109375" style="1"/>
  </cols>
  <sheetData>
    <row r="1" spans="1:56" s="18" customFormat="1" ht="12.75" customHeight="1" x14ac:dyDescent="0.2">
      <c r="A1" s="71" t="s">
        <v>31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</row>
    <row r="2" spans="1:56" s="18" customFormat="1" ht="12.75" customHeight="1" x14ac:dyDescent="0.2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</row>
    <row r="3" spans="1:56" s="18" customFormat="1" ht="12.75" customHeight="1" x14ac:dyDescent="0.2">
      <c r="A3" s="71"/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</row>
    <row r="4" spans="1:56" ht="12.75" customHeight="1" x14ac:dyDescent="0.2">
      <c r="A4" s="71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BD4" s="18"/>
    </row>
    <row r="5" spans="1:56" ht="12.75" customHeight="1" x14ac:dyDescent="0.2">
      <c r="A5" s="71"/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</row>
    <row r="6" spans="1:56" ht="12.75" customHeight="1" x14ac:dyDescent="0.2">
      <c r="A6" s="71"/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</row>
    <row r="7" spans="1:56" ht="12.75" customHeight="1" x14ac:dyDescent="0.2">
      <c r="A7" s="71"/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</row>
    <row r="8" spans="1:56" ht="12.75" customHeight="1" x14ac:dyDescent="0.2">
      <c r="A8" s="71"/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</row>
    <row r="10" spans="1:56" ht="15.75" x14ac:dyDescent="0.25">
      <c r="A10" s="4"/>
      <c r="B10" s="5"/>
      <c r="C10" s="5"/>
      <c r="D10" s="5"/>
      <c r="E10" s="5"/>
      <c r="F10" s="5"/>
      <c r="G10" s="5"/>
      <c r="H10" s="5"/>
      <c r="I10" s="6"/>
      <c r="J10" s="79" t="s">
        <v>12</v>
      </c>
      <c r="K10" s="79"/>
      <c r="L10" s="79"/>
      <c r="M10" s="79"/>
      <c r="N10" s="79"/>
      <c r="O10" s="79"/>
      <c r="P10" s="79"/>
      <c r="Q10" s="79"/>
      <c r="R10" s="79"/>
      <c r="S10" s="10"/>
      <c r="T10" s="10"/>
      <c r="U10" s="10"/>
      <c r="V10" s="91" t="s">
        <v>39</v>
      </c>
      <c r="W10" s="91"/>
      <c r="X10" s="91"/>
      <c r="Y10" s="91"/>
      <c r="Z10" s="91"/>
      <c r="AA10" s="91"/>
    </row>
    <row r="11" spans="1:56" ht="15" customHeight="1" x14ac:dyDescent="0.2">
      <c r="A11" s="4"/>
      <c r="B11" s="82" t="s">
        <v>13</v>
      </c>
      <c r="C11" s="83"/>
      <c r="D11" s="84"/>
      <c r="E11" s="85">
        <v>1468</v>
      </c>
      <c r="F11" s="86"/>
      <c r="G11" s="5"/>
      <c r="H11" s="5"/>
      <c r="I11" s="6"/>
      <c r="J11" s="73" t="s">
        <v>22</v>
      </c>
      <c r="K11" s="73"/>
      <c r="L11" s="73"/>
      <c r="M11" s="73"/>
      <c r="N11" s="73"/>
      <c r="O11" s="73"/>
      <c r="P11" s="73"/>
      <c r="Q11" s="73"/>
      <c r="R11" s="73"/>
      <c r="S11" s="10"/>
      <c r="T11" s="10"/>
      <c r="U11" s="10"/>
      <c r="V11" s="91"/>
      <c r="W11" s="91"/>
      <c r="X11" s="91"/>
      <c r="Y11" s="91"/>
      <c r="Z11" s="91"/>
      <c r="AA11" s="91"/>
    </row>
    <row r="12" spans="1:56" ht="15" customHeight="1" x14ac:dyDescent="0.2">
      <c r="A12" s="4"/>
      <c r="B12" s="5"/>
      <c r="C12" s="5"/>
      <c r="D12" s="5"/>
      <c r="E12" s="5"/>
      <c r="F12" s="5"/>
      <c r="G12" s="5"/>
      <c r="H12" s="5"/>
      <c r="I12" s="6"/>
      <c r="J12" s="73"/>
      <c r="K12" s="73"/>
      <c r="L12" s="73"/>
      <c r="M12" s="73"/>
      <c r="N12" s="73"/>
      <c r="O12" s="73"/>
      <c r="P12" s="73"/>
      <c r="Q12" s="73"/>
      <c r="R12" s="73"/>
      <c r="S12" s="10"/>
      <c r="T12" s="10"/>
      <c r="U12" s="10"/>
      <c r="V12" s="10"/>
      <c r="W12" s="10"/>
      <c r="X12" s="10"/>
      <c r="Y12" s="10"/>
      <c r="Z12" s="10"/>
      <c r="AA12" s="10"/>
    </row>
    <row r="13" spans="1:56" ht="12.75" customHeight="1" x14ac:dyDescent="0.25">
      <c r="A13" s="4"/>
      <c r="B13" s="5"/>
      <c r="C13" s="7">
        <f>VLOOKUP($E$11,Resultados!$A$2:$M$4998,3)</f>
        <v>1</v>
      </c>
      <c r="D13" s="7">
        <f>VLOOKUP($E$11,Resultados!$A$2:$M$4998,4)</f>
        <v>2</v>
      </c>
      <c r="E13" s="7">
        <f>VLOOKUP($E$11,Resultados!$A$2:$M$4998,5)</f>
        <v>10</v>
      </c>
      <c r="F13" s="7">
        <f>VLOOKUP($E$11,Resultados!$A$2:$M$4998,6)</f>
        <v>19</v>
      </c>
      <c r="G13" s="7">
        <f>VLOOKUP($E$11,Resultados!$A$2:$M$4998,7)</f>
        <v>20</v>
      </c>
      <c r="H13" s="7">
        <f>VLOOKUP($E$11,Resultados!$A$2:$M$4998,8)</f>
        <v>37</v>
      </c>
      <c r="I13" s="6"/>
      <c r="J13" s="73"/>
      <c r="K13" s="73"/>
      <c r="L13" s="73"/>
      <c r="M13" s="73"/>
      <c r="N13" s="73"/>
      <c r="O13" s="73"/>
      <c r="P13" s="73"/>
      <c r="Q13" s="73"/>
      <c r="R13" s="73"/>
      <c r="S13" s="10"/>
      <c r="T13" s="92" t="s">
        <v>40</v>
      </c>
      <c r="U13" s="92"/>
      <c r="V13" s="92"/>
      <c r="W13" s="92"/>
      <c r="X13" s="92"/>
      <c r="Y13" s="92"/>
      <c r="Z13" s="92"/>
      <c r="AA13" s="92"/>
    </row>
    <row r="14" spans="1:56" x14ac:dyDescent="0.2">
      <c r="A14" s="4"/>
      <c r="B14" s="5"/>
      <c r="C14" s="5"/>
      <c r="D14" s="5"/>
      <c r="E14" s="5"/>
      <c r="F14" s="5"/>
      <c r="G14" s="5"/>
      <c r="H14" s="5"/>
      <c r="I14" s="6"/>
      <c r="J14" s="6"/>
      <c r="K14" s="6"/>
      <c r="L14" s="6"/>
      <c r="M14" s="6"/>
      <c r="N14" s="6"/>
      <c r="O14" s="6"/>
      <c r="P14" s="6"/>
      <c r="Q14" s="6"/>
      <c r="R14" s="6"/>
      <c r="S14" s="10"/>
      <c r="T14" s="10"/>
      <c r="U14" s="10"/>
      <c r="V14" s="10"/>
      <c r="W14" s="10"/>
      <c r="X14" s="10"/>
      <c r="Y14" s="10"/>
      <c r="Z14" s="10"/>
      <c r="AA14" s="10"/>
    </row>
    <row r="16" spans="1:56" ht="13.5" customHeight="1" x14ac:dyDescent="0.2">
      <c r="B16" s="49" t="s">
        <v>38</v>
      </c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50"/>
      <c r="W16" s="50"/>
      <c r="X16" s="50"/>
      <c r="Y16" s="50"/>
      <c r="Z16" s="50"/>
      <c r="AA16" s="26" t="s">
        <v>2</v>
      </c>
      <c r="AB16" s="19"/>
      <c r="AC16" s="19"/>
    </row>
    <row r="17" spans="1:55" ht="12.75" customHeight="1" x14ac:dyDescent="0.2">
      <c r="B17" s="27">
        <v>1</v>
      </c>
      <c r="C17" s="27">
        <v>2</v>
      </c>
      <c r="D17" s="27">
        <v>3</v>
      </c>
      <c r="E17" s="27">
        <v>4</v>
      </c>
      <c r="F17" s="27">
        <v>5</v>
      </c>
      <c r="G17" s="27">
        <v>6</v>
      </c>
      <c r="H17" s="27">
        <v>7</v>
      </c>
      <c r="I17" s="27">
        <v>8</v>
      </c>
      <c r="J17" s="27">
        <v>9</v>
      </c>
      <c r="K17" s="27">
        <v>10</v>
      </c>
      <c r="L17" s="27">
        <v>11</v>
      </c>
      <c r="M17" s="27">
        <v>12</v>
      </c>
      <c r="N17" s="27">
        <v>13</v>
      </c>
      <c r="O17" s="27">
        <v>14</v>
      </c>
      <c r="P17" s="27">
        <v>15</v>
      </c>
      <c r="Q17" s="27">
        <v>16</v>
      </c>
      <c r="R17" s="27">
        <v>17</v>
      </c>
      <c r="S17" s="27">
        <v>18</v>
      </c>
      <c r="T17" s="27">
        <v>19</v>
      </c>
      <c r="U17" s="27">
        <v>20</v>
      </c>
      <c r="V17" s="34"/>
      <c r="W17" s="34"/>
      <c r="X17" s="34"/>
      <c r="Y17" s="34"/>
      <c r="Z17" s="35"/>
      <c r="AA17" s="38">
        <f>SUM(AD17:BB18)</f>
        <v>5</v>
      </c>
      <c r="AB17" s="19"/>
      <c r="AC17" s="19"/>
      <c r="AD17" s="18">
        <f t="shared" ref="AD17:AD18" si="0">COUNTIF($C$13:$H$13,B17)</f>
        <v>1</v>
      </c>
      <c r="AE17" s="18">
        <f t="shared" ref="AE17" si="1">COUNTIF($C$13:$H$13,C17)</f>
        <v>1</v>
      </c>
      <c r="AF17" s="18">
        <f t="shared" ref="AF17" si="2">COUNTIF($C$13:$H$13,D17)</f>
        <v>0</v>
      </c>
      <c r="AG17" s="18">
        <f t="shared" ref="AG17" si="3">COUNTIF($C$13:$H$13,E17)</f>
        <v>0</v>
      </c>
      <c r="AH17" s="18">
        <f t="shared" ref="AH17" si="4">COUNTIF($C$13:$H$13,F17)</f>
        <v>0</v>
      </c>
      <c r="AI17" s="18">
        <f t="shared" ref="AI17" si="5">COUNTIF($C$13:$H$13,G17)</f>
        <v>0</v>
      </c>
      <c r="AJ17" s="18">
        <f t="shared" ref="AJ17" si="6">COUNTIF($C$13:$H$13,H17)</f>
        <v>0</v>
      </c>
      <c r="AK17" s="18">
        <f t="shared" ref="AK17" si="7">COUNTIF($C$13:$H$13,I17)</f>
        <v>0</v>
      </c>
      <c r="AL17" s="18">
        <f t="shared" ref="AL17" si="8">COUNTIF($C$13:$H$13,J17)</f>
        <v>0</v>
      </c>
      <c r="AM17" s="18">
        <f t="shared" ref="AM17" si="9">COUNTIF($C$13:$H$13,K17)</f>
        <v>1</v>
      </c>
      <c r="AN17" s="18">
        <f t="shared" ref="AN17" si="10">COUNTIF($C$13:$H$13,L17)</f>
        <v>0</v>
      </c>
      <c r="AO17" s="18">
        <f t="shared" ref="AO17" si="11">COUNTIF($C$13:$H$13,M17)</f>
        <v>0</v>
      </c>
      <c r="AP17" s="18">
        <f t="shared" ref="AP17" si="12">COUNTIF($C$13:$H$13,N17)</f>
        <v>0</v>
      </c>
      <c r="AQ17" s="18">
        <f t="shared" ref="AQ17" si="13">COUNTIF($C$13:$H$13,O17)</f>
        <v>0</v>
      </c>
      <c r="AR17" s="18">
        <f t="shared" ref="AR17" si="14">COUNTIF($C$13:$H$13,P17)</f>
        <v>0</v>
      </c>
      <c r="AS17" s="18">
        <f t="shared" ref="AS17" si="15">COUNTIF($C$13:$H$13,Q17)</f>
        <v>0</v>
      </c>
      <c r="AT17" s="18">
        <f t="shared" ref="AT17" si="16">COUNTIF($C$13:$H$13,R17)</f>
        <v>0</v>
      </c>
      <c r="AU17" s="18">
        <f t="shared" ref="AU17" si="17">COUNTIF($C$13:$H$13,S17)</f>
        <v>0</v>
      </c>
      <c r="AV17" s="18">
        <f t="shared" ref="AV17" si="18">COUNTIF($C$13:$H$13,T17)</f>
        <v>1</v>
      </c>
      <c r="AW17" s="18">
        <f t="shared" ref="AW17" si="19">COUNTIF($C$13:$H$13,U17)</f>
        <v>1</v>
      </c>
      <c r="AX17" s="18">
        <f t="shared" ref="AX17" si="20">COUNTIF($C$13:$H$13,V17)</f>
        <v>0</v>
      </c>
      <c r="AY17" s="18">
        <f t="shared" ref="AY17" si="21">COUNTIF($C$13:$H$13,W17)</f>
        <v>0</v>
      </c>
      <c r="AZ17" s="18">
        <f t="shared" ref="AZ17" si="22">COUNTIF($C$13:$H$13,X17)</f>
        <v>0</v>
      </c>
      <c r="BA17" s="18">
        <f t="shared" ref="BA17" si="23">COUNTIF($C$13:$H$13,Y17)</f>
        <v>0</v>
      </c>
      <c r="BB17" s="18">
        <f t="shared" ref="BB17" si="24">COUNTIF($C$13:$H$13,Z17)</f>
        <v>0</v>
      </c>
      <c r="BC17" s="18"/>
    </row>
    <row r="18" spans="1:55" s="18" customFormat="1" ht="0.75" customHeight="1" x14ac:dyDescent="0.2">
      <c r="B18" s="32"/>
      <c r="C18" s="30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6"/>
      <c r="W18" s="36"/>
      <c r="X18" s="36"/>
      <c r="Y18" s="36"/>
      <c r="Z18" s="37"/>
      <c r="AA18" s="33"/>
      <c r="AB18" s="19"/>
      <c r="AC18" s="19"/>
      <c r="AD18" s="18">
        <f t="shared" si="0"/>
        <v>0</v>
      </c>
    </row>
    <row r="19" spans="1:55" x14ac:dyDescent="0.2">
      <c r="L19" s="9"/>
      <c r="AD19" s="18"/>
      <c r="AE19" s="18"/>
      <c r="AF19" s="18"/>
      <c r="AG19" s="18"/>
      <c r="AH19" s="18"/>
      <c r="AI19" s="18"/>
    </row>
    <row r="20" spans="1:55" ht="12.75" customHeight="1" x14ac:dyDescent="0.2">
      <c r="A20" s="11" t="s">
        <v>0</v>
      </c>
      <c r="B20" s="58"/>
      <c r="C20" s="59"/>
      <c r="D20" s="59"/>
      <c r="E20" s="59"/>
      <c r="F20" s="59"/>
      <c r="G20" s="60"/>
      <c r="H20" s="58" t="s">
        <v>2</v>
      </c>
      <c r="I20" s="60"/>
      <c r="K20" s="8"/>
      <c r="L20" s="58" t="s">
        <v>24</v>
      </c>
      <c r="M20" s="59"/>
      <c r="N20" s="59"/>
      <c r="O20" s="59"/>
      <c r="P20" s="59"/>
      <c r="Q20" s="59"/>
      <c r="R20" s="59"/>
      <c r="S20" s="59"/>
      <c r="T20" s="60"/>
      <c r="V20" s="49" t="s">
        <v>21</v>
      </c>
      <c r="W20" s="49"/>
      <c r="X20" s="49"/>
      <c r="Y20" s="49"/>
      <c r="Z20" s="49"/>
      <c r="AA20" s="49"/>
      <c r="AD20" s="18"/>
      <c r="AE20" s="18"/>
      <c r="AF20" s="18"/>
      <c r="AG20" s="18"/>
      <c r="AH20" s="18"/>
      <c r="AI20" s="18"/>
      <c r="AJ20" s="1">
        <v>4</v>
      </c>
    </row>
    <row r="21" spans="1:55" ht="12.75" customHeight="1" x14ac:dyDescent="0.2">
      <c r="A21" s="11">
        <v>1</v>
      </c>
      <c r="B21" s="12">
        <f>B17</f>
        <v>1</v>
      </c>
      <c r="C21" s="12">
        <f>C17</f>
        <v>2</v>
      </c>
      <c r="D21" s="12">
        <f>D17</f>
        <v>3</v>
      </c>
      <c r="E21" s="12">
        <f>E17</f>
        <v>4</v>
      </c>
      <c r="F21" s="12">
        <f>F17</f>
        <v>5</v>
      </c>
      <c r="G21" s="12">
        <f>M17</f>
        <v>12</v>
      </c>
      <c r="H21" s="47">
        <f>SUM(AD21:AI21)</f>
        <v>2</v>
      </c>
      <c r="I21" s="48"/>
      <c r="K21" s="8"/>
      <c r="L21" s="76" t="s">
        <v>20</v>
      </c>
      <c r="M21" s="77"/>
      <c r="N21" s="77"/>
      <c r="O21" s="77"/>
      <c r="P21" s="77"/>
      <c r="Q21" s="78"/>
      <c r="R21" s="72">
        <f>COUNTIF($H$21:$I$402,AJ20)</f>
        <v>5</v>
      </c>
      <c r="S21" s="72"/>
      <c r="T21" s="72"/>
      <c r="V21" s="49" t="s">
        <v>14</v>
      </c>
      <c r="W21" s="49"/>
      <c r="X21" s="74">
        <f>VLOOKUP($E$11,Resultados!$A$2:$R$4998,11)</f>
        <v>184.23</v>
      </c>
      <c r="Y21" s="74"/>
      <c r="Z21" s="74"/>
      <c r="AA21" s="74"/>
      <c r="AD21" s="1">
        <f t="shared" ref="AD21:AI21" si="25">COUNTIF($C$13:$H$13,B21)</f>
        <v>1</v>
      </c>
      <c r="AE21" s="1">
        <f t="shared" si="25"/>
        <v>1</v>
      </c>
      <c r="AF21" s="1">
        <f t="shared" si="25"/>
        <v>0</v>
      </c>
      <c r="AG21" s="1">
        <f t="shared" si="25"/>
        <v>0</v>
      </c>
      <c r="AH21" s="1">
        <f t="shared" si="25"/>
        <v>0</v>
      </c>
      <c r="AI21" s="1">
        <f t="shared" si="25"/>
        <v>0</v>
      </c>
      <c r="AJ21" s="1">
        <v>5</v>
      </c>
    </row>
    <row r="22" spans="1:55" ht="12.75" customHeight="1" x14ac:dyDescent="0.2">
      <c r="A22" s="11">
        <v>2</v>
      </c>
      <c r="B22" s="13">
        <f>B17</f>
        <v>1</v>
      </c>
      <c r="C22" s="13">
        <f>C17</f>
        <v>2</v>
      </c>
      <c r="D22" s="13">
        <f>D17</f>
        <v>3</v>
      </c>
      <c r="E22" s="13">
        <f>E17</f>
        <v>4</v>
      </c>
      <c r="F22" s="13">
        <f>G17</f>
        <v>6</v>
      </c>
      <c r="G22" s="13">
        <f>L17</f>
        <v>11</v>
      </c>
      <c r="H22" s="47">
        <f t="shared" ref="H22:H85" si="26">SUM(AD22:AI22)</f>
        <v>2</v>
      </c>
      <c r="I22" s="48"/>
      <c r="K22" s="8"/>
      <c r="L22" s="75" t="s">
        <v>19</v>
      </c>
      <c r="M22" s="75"/>
      <c r="N22" s="75"/>
      <c r="O22" s="75"/>
      <c r="P22" s="75"/>
      <c r="Q22" s="75"/>
      <c r="R22" s="72">
        <f>COUNTIF($H$21:$I$402,AJ21)</f>
        <v>0</v>
      </c>
      <c r="S22" s="72"/>
      <c r="T22" s="72"/>
      <c r="V22" s="49" t="s">
        <v>15</v>
      </c>
      <c r="W22" s="49"/>
      <c r="X22" s="74">
        <f>VLOOKUP($E$11,Resultados!$A$2:$R$4998,10)</f>
        <v>4677.95</v>
      </c>
      <c r="Y22" s="74"/>
      <c r="Z22" s="74"/>
      <c r="AA22" s="74"/>
      <c r="AD22" s="18">
        <f t="shared" ref="AD22:AD85" si="27">COUNTIF($C$13:$H$13,B22)</f>
        <v>1</v>
      </c>
      <c r="AE22" s="18">
        <f t="shared" ref="AE22:AE85" si="28">COUNTIF($C$13:$H$13,C22)</f>
        <v>1</v>
      </c>
      <c r="AF22" s="18">
        <f t="shared" ref="AF22:AF85" si="29">COUNTIF($C$13:$H$13,D22)</f>
        <v>0</v>
      </c>
      <c r="AG22" s="18">
        <f t="shared" ref="AG22:AG85" si="30">COUNTIF($C$13:$H$13,E22)</f>
        <v>0</v>
      </c>
      <c r="AH22" s="18">
        <f t="shared" ref="AH22:AH85" si="31">COUNTIF($C$13:$H$13,F22)</f>
        <v>0</v>
      </c>
      <c r="AI22" s="18">
        <f t="shared" ref="AI22:AI85" si="32">COUNTIF($C$13:$H$13,G22)</f>
        <v>0</v>
      </c>
      <c r="AJ22" s="1">
        <v>6</v>
      </c>
    </row>
    <row r="23" spans="1:55" ht="12.75" customHeight="1" x14ac:dyDescent="0.2">
      <c r="A23" s="11">
        <v>3</v>
      </c>
      <c r="B23" s="12">
        <f>B17</f>
        <v>1</v>
      </c>
      <c r="C23" s="12">
        <f>C17</f>
        <v>2</v>
      </c>
      <c r="D23" s="12">
        <f>D17</f>
        <v>3</v>
      </c>
      <c r="E23" s="12">
        <f>E17</f>
        <v>4</v>
      </c>
      <c r="F23" s="12">
        <f>H17</f>
        <v>7</v>
      </c>
      <c r="G23" s="12">
        <f>K17</f>
        <v>10</v>
      </c>
      <c r="H23" s="47">
        <f t="shared" si="26"/>
        <v>3</v>
      </c>
      <c r="I23" s="48"/>
      <c r="K23" s="8"/>
      <c r="L23" s="75" t="s">
        <v>18</v>
      </c>
      <c r="M23" s="75"/>
      <c r="N23" s="75"/>
      <c r="O23" s="75"/>
      <c r="P23" s="75"/>
      <c r="Q23" s="75"/>
      <c r="R23" s="72">
        <f>COUNTIF($H$21:$I$402,AJ22)</f>
        <v>0</v>
      </c>
      <c r="S23" s="72"/>
      <c r="T23" s="72"/>
      <c r="V23" s="49" t="s">
        <v>16</v>
      </c>
      <c r="W23" s="49"/>
      <c r="X23" s="74">
        <f>VLOOKUP($E$11,Resultados!$A$2:$R$4998,9)</f>
        <v>1542491.77</v>
      </c>
      <c r="Y23" s="74"/>
      <c r="Z23" s="74"/>
      <c r="AA23" s="74"/>
      <c r="AD23" s="18">
        <f t="shared" si="27"/>
        <v>1</v>
      </c>
      <c r="AE23" s="18">
        <f t="shared" si="28"/>
        <v>1</v>
      </c>
      <c r="AF23" s="18">
        <f t="shared" si="29"/>
        <v>0</v>
      </c>
      <c r="AG23" s="18">
        <f t="shared" si="30"/>
        <v>0</v>
      </c>
      <c r="AH23" s="18">
        <f t="shared" si="31"/>
        <v>0</v>
      </c>
      <c r="AI23" s="18">
        <f t="shared" si="32"/>
        <v>1</v>
      </c>
    </row>
    <row r="24" spans="1:55" ht="12.75" customHeight="1" x14ac:dyDescent="0.2">
      <c r="A24" s="11">
        <v>4</v>
      </c>
      <c r="B24" s="13">
        <f>B17</f>
        <v>1</v>
      </c>
      <c r="C24" s="13">
        <f>C17</f>
        <v>2</v>
      </c>
      <c r="D24" s="13">
        <f>D17</f>
        <v>3</v>
      </c>
      <c r="E24" s="13">
        <f>E17</f>
        <v>4</v>
      </c>
      <c r="F24" s="13">
        <f>I17</f>
        <v>8</v>
      </c>
      <c r="G24" s="13">
        <f>J17</f>
        <v>9</v>
      </c>
      <c r="H24" s="47">
        <f t="shared" si="26"/>
        <v>2</v>
      </c>
      <c r="I24" s="48"/>
      <c r="K24" s="8"/>
      <c r="L24" s="9"/>
      <c r="M24" s="8"/>
      <c r="V24" s="49" t="s">
        <v>17</v>
      </c>
      <c r="W24" s="49"/>
      <c r="X24" s="49"/>
      <c r="Y24" s="49"/>
      <c r="Z24" s="49"/>
      <c r="AA24" s="49"/>
      <c r="AD24" s="18">
        <f t="shared" si="27"/>
        <v>1</v>
      </c>
      <c r="AE24" s="18">
        <f t="shared" si="28"/>
        <v>1</v>
      </c>
      <c r="AF24" s="18">
        <f t="shared" si="29"/>
        <v>0</v>
      </c>
      <c r="AG24" s="18">
        <f t="shared" si="30"/>
        <v>0</v>
      </c>
      <c r="AH24" s="18">
        <f t="shared" si="31"/>
        <v>0</v>
      </c>
      <c r="AI24" s="18">
        <f t="shared" si="32"/>
        <v>0</v>
      </c>
    </row>
    <row r="25" spans="1:55" ht="12.75" customHeight="1" x14ac:dyDescent="0.2">
      <c r="A25" s="11">
        <v>5</v>
      </c>
      <c r="B25" s="12">
        <f>B17</f>
        <v>1</v>
      </c>
      <c r="C25" s="12">
        <f>C17</f>
        <v>2</v>
      </c>
      <c r="D25" s="12">
        <f>D17</f>
        <v>3</v>
      </c>
      <c r="E25" s="12">
        <f>E17</f>
        <v>4</v>
      </c>
      <c r="F25" s="12">
        <f>N17</f>
        <v>13</v>
      </c>
      <c r="G25" s="12">
        <f>S17</f>
        <v>18</v>
      </c>
      <c r="H25" s="47">
        <f t="shared" si="26"/>
        <v>2</v>
      </c>
      <c r="I25" s="48"/>
      <c r="K25" s="8"/>
      <c r="AD25" s="18">
        <f t="shared" si="27"/>
        <v>1</v>
      </c>
      <c r="AE25" s="18">
        <f t="shared" si="28"/>
        <v>1</v>
      </c>
      <c r="AF25" s="18">
        <f t="shared" si="29"/>
        <v>0</v>
      </c>
      <c r="AG25" s="18">
        <f t="shared" si="30"/>
        <v>0</v>
      </c>
      <c r="AH25" s="18">
        <f t="shared" si="31"/>
        <v>0</v>
      </c>
      <c r="AI25" s="18">
        <f t="shared" si="32"/>
        <v>0</v>
      </c>
    </row>
    <row r="26" spans="1:55" ht="12.75" customHeight="1" x14ac:dyDescent="0.2">
      <c r="A26" s="11">
        <v>6</v>
      </c>
      <c r="B26" s="13">
        <f>B17</f>
        <v>1</v>
      </c>
      <c r="C26" s="13">
        <f>C17</f>
        <v>2</v>
      </c>
      <c r="D26" s="13">
        <f>D17</f>
        <v>3</v>
      </c>
      <c r="E26" s="13">
        <f>E17</f>
        <v>4</v>
      </c>
      <c r="F26" s="13">
        <f>O17</f>
        <v>14</v>
      </c>
      <c r="G26" s="13">
        <f>R17</f>
        <v>17</v>
      </c>
      <c r="H26" s="47">
        <f t="shared" si="26"/>
        <v>2</v>
      </c>
      <c r="I26" s="48"/>
      <c r="K26" s="8"/>
      <c r="L26" s="58" t="s">
        <v>23</v>
      </c>
      <c r="M26" s="59"/>
      <c r="N26" s="59"/>
      <c r="O26" s="59"/>
      <c r="P26" s="59"/>
      <c r="Q26" s="59"/>
      <c r="R26" s="59"/>
      <c r="S26" s="59"/>
      <c r="T26" s="60"/>
      <c r="V26" s="49" t="s">
        <v>28</v>
      </c>
      <c r="W26" s="49"/>
      <c r="X26" s="49"/>
      <c r="Y26" s="49"/>
      <c r="Z26" s="49"/>
      <c r="AA26" s="49"/>
      <c r="AD26" s="18">
        <f t="shared" si="27"/>
        <v>1</v>
      </c>
      <c r="AE26" s="18">
        <f t="shared" si="28"/>
        <v>1</v>
      </c>
      <c r="AF26" s="18">
        <f t="shared" si="29"/>
        <v>0</v>
      </c>
      <c r="AG26" s="18">
        <f t="shared" si="30"/>
        <v>0</v>
      </c>
      <c r="AH26" s="18">
        <f t="shared" si="31"/>
        <v>0</v>
      </c>
      <c r="AI26" s="18">
        <f t="shared" si="32"/>
        <v>0</v>
      </c>
    </row>
    <row r="27" spans="1:55" x14ac:dyDescent="0.2">
      <c r="A27" s="11">
        <v>7</v>
      </c>
      <c r="B27" s="12">
        <f>B17</f>
        <v>1</v>
      </c>
      <c r="C27" s="12">
        <f>C17</f>
        <v>2</v>
      </c>
      <c r="D27" s="12">
        <f>D17</f>
        <v>3</v>
      </c>
      <c r="E27" s="12">
        <f>E17</f>
        <v>4</v>
      </c>
      <c r="F27" s="12">
        <f>P17</f>
        <v>15</v>
      </c>
      <c r="G27" s="12">
        <f>T17</f>
        <v>19</v>
      </c>
      <c r="H27" s="47">
        <f t="shared" si="26"/>
        <v>3</v>
      </c>
      <c r="I27" s="48"/>
      <c r="K27" s="8"/>
      <c r="L27" s="58" t="s">
        <v>25</v>
      </c>
      <c r="M27" s="59"/>
      <c r="N27" s="59"/>
      <c r="O27" s="59"/>
      <c r="P27" s="59"/>
      <c r="Q27" s="60"/>
      <c r="R27" s="61">
        <v>2</v>
      </c>
      <c r="S27" s="62"/>
      <c r="T27" s="63"/>
      <c r="V27" s="64">
        <f>382*R27</f>
        <v>764</v>
      </c>
      <c r="W27" s="64"/>
      <c r="X27" s="64"/>
      <c r="Y27" s="64"/>
      <c r="Z27" s="64"/>
      <c r="AA27" s="64"/>
      <c r="AD27" s="18">
        <f t="shared" si="27"/>
        <v>1</v>
      </c>
      <c r="AE27" s="18">
        <f t="shared" si="28"/>
        <v>1</v>
      </c>
      <c r="AF27" s="18">
        <f t="shared" si="29"/>
        <v>0</v>
      </c>
      <c r="AG27" s="18">
        <f t="shared" si="30"/>
        <v>0</v>
      </c>
      <c r="AH27" s="18">
        <f t="shared" si="31"/>
        <v>0</v>
      </c>
      <c r="AI27" s="18">
        <f t="shared" si="32"/>
        <v>1</v>
      </c>
    </row>
    <row r="28" spans="1:55" x14ac:dyDescent="0.2">
      <c r="A28" s="11">
        <v>8</v>
      </c>
      <c r="B28" s="13">
        <f>B17</f>
        <v>1</v>
      </c>
      <c r="C28" s="13">
        <f>C17</f>
        <v>2</v>
      </c>
      <c r="D28" s="13">
        <f>D17</f>
        <v>3</v>
      </c>
      <c r="E28" s="13">
        <f>E17</f>
        <v>4</v>
      </c>
      <c r="F28" s="13">
        <f>Q17</f>
        <v>16</v>
      </c>
      <c r="G28" s="13">
        <f>U17</f>
        <v>20</v>
      </c>
      <c r="H28" s="47">
        <f t="shared" si="26"/>
        <v>3</v>
      </c>
      <c r="I28" s="48"/>
      <c r="K28" s="8"/>
      <c r="L28" s="58" t="s">
        <v>26</v>
      </c>
      <c r="M28" s="59"/>
      <c r="N28" s="59"/>
      <c r="O28" s="59"/>
      <c r="P28" s="59"/>
      <c r="Q28" s="60"/>
      <c r="R28" s="61">
        <f>COMBIN(7,6)*R27</f>
        <v>14</v>
      </c>
      <c r="S28" s="62"/>
      <c r="T28" s="63"/>
      <c r="V28" s="64"/>
      <c r="W28" s="64"/>
      <c r="X28" s="64"/>
      <c r="Y28" s="64"/>
      <c r="Z28" s="64"/>
      <c r="AA28" s="64"/>
      <c r="AD28" s="18">
        <f t="shared" si="27"/>
        <v>1</v>
      </c>
      <c r="AE28" s="18">
        <f t="shared" si="28"/>
        <v>1</v>
      </c>
      <c r="AF28" s="18">
        <f t="shared" si="29"/>
        <v>0</v>
      </c>
      <c r="AG28" s="18">
        <f t="shared" si="30"/>
        <v>0</v>
      </c>
      <c r="AH28" s="18">
        <f t="shared" si="31"/>
        <v>0</v>
      </c>
      <c r="AI28" s="18">
        <f t="shared" si="32"/>
        <v>1</v>
      </c>
    </row>
    <row r="29" spans="1:55" x14ac:dyDescent="0.2">
      <c r="A29" s="11">
        <v>9</v>
      </c>
      <c r="B29" s="12">
        <f>B17</f>
        <v>1</v>
      </c>
      <c r="C29" s="12">
        <f>C17</f>
        <v>2</v>
      </c>
      <c r="D29" s="12">
        <f>F17</f>
        <v>5</v>
      </c>
      <c r="E29" s="12">
        <f>G17</f>
        <v>6</v>
      </c>
      <c r="F29" s="12">
        <f>O17</f>
        <v>14</v>
      </c>
      <c r="G29" s="12">
        <f>R17</f>
        <v>17</v>
      </c>
      <c r="H29" s="47">
        <f t="shared" si="26"/>
        <v>2</v>
      </c>
      <c r="I29" s="48"/>
      <c r="K29" s="8"/>
      <c r="L29" s="58" t="s">
        <v>27</v>
      </c>
      <c r="M29" s="59"/>
      <c r="N29" s="59"/>
      <c r="O29" s="59"/>
      <c r="P29" s="59"/>
      <c r="Q29" s="60"/>
      <c r="R29" s="61">
        <f>COMBIN(8,6)*R27</f>
        <v>56</v>
      </c>
      <c r="S29" s="62"/>
      <c r="T29" s="63"/>
      <c r="V29" s="64"/>
      <c r="W29" s="64"/>
      <c r="X29" s="64"/>
      <c r="Y29" s="64"/>
      <c r="Z29" s="64"/>
      <c r="AA29" s="64"/>
      <c r="AD29" s="18">
        <f t="shared" si="27"/>
        <v>1</v>
      </c>
      <c r="AE29" s="18">
        <f t="shared" si="28"/>
        <v>1</v>
      </c>
      <c r="AF29" s="18">
        <f t="shared" si="29"/>
        <v>0</v>
      </c>
      <c r="AG29" s="18">
        <f t="shared" si="30"/>
        <v>0</v>
      </c>
      <c r="AH29" s="18">
        <f t="shared" si="31"/>
        <v>0</v>
      </c>
      <c r="AI29" s="18">
        <f t="shared" si="32"/>
        <v>0</v>
      </c>
    </row>
    <row r="30" spans="1:55" ht="12.75" customHeight="1" x14ac:dyDescent="0.2">
      <c r="A30" s="11">
        <v>10</v>
      </c>
      <c r="B30" s="13">
        <f>B17</f>
        <v>1</v>
      </c>
      <c r="C30" s="13">
        <f>C17</f>
        <v>2</v>
      </c>
      <c r="D30" s="13">
        <f>F17</f>
        <v>5</v>
      </c>
      <c r="E30" s="13">
        <f>H17</f>
        <v>7</v>
      </c>
      <c r="F30" s="13">
        <f>I17</f>
        <v>8</v>
      </c>
      <c r="G30" s="13">
        <f>L17</f>
        <v>11</v>
      </c>
      <c r="H30" s="47">
        <f t="shared" si="26"/>
        <v>2</v>
      </c>
      <c r="I30" s="48"/>
      <c r="L30" s="18"/>
      <c r="M30" s="18"/>
      <c r="N30" s="18"/>
      <c r="O30" s="18"/>
      <c r="P30" s="18"/>
      <c r="Q30" s="18"/>
      <c r="R30" s="18"/>
      <c r="S30" s="18"/>
      <c r="T30" s="18"/>
      <c r="AD30" s="18">
        <f t="shared" si="27"/>
        <v>1</v>
      </c>
      <c r="AE30" s="18">
        <f t="shared" si="28"/>
        <v>1</v>
      </c>
      <c r="AF30" s="18">
        <f t="shared" si="29"/>
        <v>0</v>
      </c>
      <c r="AG30" s="18">
        <f t="shared" si="30"/>
        <v>0</v>
      </c>
      <c r="AH30" s="18">
        <f t="shared" si="31"/>
        <v>0</v>
      </c>
      <c r="AI30" s="18">
        <f t="shared" si="32"/>
        <v>0</v>
      </c>
    </row>
    <row r="31" spans="1:55" ht="12.75" customHeight="1" x14ac:dyDescent="0.2">
      <c r="A31" s="11">
        <v>11</v>
      </c>
      <c r="B31" s="12">
        <f>B17</f>
        <v>1</v>
      </c>
      <c r="C31" s="12">
        <f>C17</f>
        <v>2</v>
      </c>
      <c r="D31" s="12">
        <f>F17</f>
        <v>5</v>
      </c>
      <c r="E31" s="12">
        <f>I17</f>
        <v>8</v>
      </c>
      <c r="F31" s="12">
        <f>R17</f>
        <v>17</v>
      </c>
      <c r="G31" s="12">
        <f>U17</f>
        <v>20</v>
      </c>
      <c r="H31" s="47">
        <f t="shared" si="26"/>
        <v>3</v>
      </c>
      <c r="I31" s="48"/>
      <c r="L31" s="58" t="s">
        <v>30</v>
      </c>
      <c r="M31" s="59"/>
      <c r="N31" s="59"/>
      <c r="O31" s="59"/>
      <c r="P31" s="59"/>
      <c r="Q31" s="59"/>
      <c r="R31" s="59"/>
      <c r="S31" s="59"/>
      <c r="T31" s="60"/>
      <c r="V31" s="49" t="s">
        <v>29</v>
      </c>
      <c r="W31" s="49"/>
      <c r="X31" s="49"/>
      <c r="Y31" s="49"/>
      <c r="Z31" s="49"/>
      <c r="AA31" s="49"/>
      <c r="AD31" s="18">
        <f t="shared" si="27"/>
        <v>1</v>
      </c>
      <c r="AE31" s="18">
        <f t="shared" si="28"/>
        <v>1</v>
      </c>
      <c r="AF31" s="18">
        <f t="shared" si="29"/>
        <v>0</v>
      </c>
      <c r="AG31" s="18">
        <f t="shared" si="30"/>
        <v>0</v>
      </c>
      <c r="AH31" s="18">
        <f t="shared" si="31"/>
        <v>0</v>
      </c>
      <c r="AI31" s="18">
        <f t="shared" si="32"/>
        <v>1</v>
      </c>
    </row>
    <row r="32" spans="1:55" ht="12.75" customHeight="1" x14ac:dyDescent="0.2">
      <c r="A32" s="11">
        <v>12</v>
      </c>
      <c r="B32" s="13">
        <f>B17</f>
        <v>1</v>
      </c>
      <c r="C32" s="13">
        <f>C17</f>
        <v>2</v>
      </c>
      <c r="D32" s="13">
        <f>F17</f>
        <v>5</v>
      </c>
      <c r="E32" s="13">
        <f>J17</f>
        <v>9</v>
      </c>
      <c r="F32" s="13">
        <f>P17</f>
        <v>15</v>
      </c>
      <c r="G32" s="13">
        <f>Q17</f>
        <v>16</v>
      </c>
      <c r="H32" s="47">
        <f t="shared" si="26"/>
        <v>2</v>
      </c>
      <c r="I32" s="48"/>
      <c r="L32" s="80">
        <f>LARGE(Resultados!A4:A3549,1)</f>
        <v>1566</v>
      </c>
      <c r="M32" s="80"/>
      <c r="N32" s="80"/>
      <c r="O32" s="80"/>
      <c r="P32" s="80"/>
      <c r="Q32" s="80"/>
      <c r="R32" s="80"/>
      <c r="S32" s="80"/>
      <c r="T32" s="80"/>
      <c r="V32" s="64">
        <f>R21*X21+R22*X22+R23*X23</f>
        <v>921.15</v>
      </c>
      <c r="W32" s="64"/>
      <c r="X32" s="64"/>
      <c r="Y32" s="64"/>
      <c r="Z32" s="64"/>
      <c r="AA32" s="64"/>
      <c r="AD32" s="18">
        <f t="shared" si="27"/>
        <v>1</v>
      </c>
      <c r="AE32" s="18">
        <f t="shared" si="28"/>
        <v>1</v>
      </c>
      <c r="AF32" s="18">
        <f t="shared" si="29"/>
        <v>0</v>
      </c>
      <c r="AG32" s="18">
        <f t="shared" si="30"/>
        <v>0</v>
      </c>
      <c r="AH32" s="18">
        <f t="shared" si="31"/>
        <v>0</v>
      </c>
      <c r="AI32" s="18">
        <f t="shared" si="32"/>
        <v>0</v>
      </c>
    </row>
    <row r="33" spans="1:35" ht="12.75" customHeight="1" x14ac:dyDescent="0.2">
      <c r="A33" s="11">
        <v>13</v>
      </c>
      <c r="B33" s="12">
        <f>B17</f>
        <v>1</v>
      </c>
      <c r="C33" s="12">
        <f>C17</f>
        <v>2</v>
      </c>
      <c r="D33" s="12">
        <f>F17</f>
        <v>5</v>
      </c>
      <c r="E33" s="12">
        <f>K17</f>
        <v>10</v>
      </c>
      <c r="F33" s="12">
        <f>Q17</f>
        <v>16</v>
      </c>
      <c r="G33" s="12">
        <f>R17</f>
        <v>17</v>
      </c>
      <c r="H33" s="47">
        <f t="shared" si="26"/>
        <v>3</v>
      </c>
      <c r="I33" s="48"/>
      <c r="L33" s="80"/>
      <c r="M33" s="80"/>
      <c r="N33" s="80"/>
      <c r="O33" s="80"/>
      <c r="P33" s="80"/>
      <c r="Q33" s="80"/>
      <c r="R33" s="80"/>
      <c r="S33" s="80"/>
      <c r="T33" s="80"/>
      <c r="V33" s="64"/>
      <c r="W33" s="64"/>
      <c r="X33" s="64"/>
      <c r="Y33" s="64"/>
      <c r="Z33" s="64"/>
      <c r="AA33" s="64"/>
      <c r="AD33" s="18">
        <f t="shared" si="27"/>
        <v>1</v>
      </c>
      <c r="AE33" s="18">
        <f t="shared" si="28"/>
        <v>1</v>
      </c>
      <c r="AF33" s="18">
        <f t="shared" si="29"/>
        <v>0</v>
      </c>
      <c r="AG33" s="18">
        <f t="shared" si="30"/>
        <v>1</v>
      </c>
      <c r="AH33" s="18">
        <f t="shared" si="31"/>
        <v>0</v>
      </c>
      <c r="AI33" s="18">
        <f t="shared" si="32"/>
        <v>0</v>
      </c>
    </row>
    <row r="34" spans="1:35" ht="12.75" customHeight="1" x14ac:dyDescent="0.2">
      <c r="A34" s="11">
        <v>14</v>
      </c>
      <c r="B34" s="13">
        <f>B17</f>
        <v>1</v>
      </c>
      <c r="C34" s="13">
        <f>C17</f>
        <v>2</v>
      </c>
      <c r="D34" s="13">
        <f>F17</f>
        <v>5</v>
      </c>
      <c r="E34" s="13">
        <f>K17</f>
        <v>10</v>
      </c>
      <c r="F34" s="13">
        <f>S17</f>
        <v>18</v>
      </c>
      <c r="G34" s="13">
        <f>T17</f>
        <v>19</v>
      </c>
      <c r="H34" s="47">
        <f t="shared" si="26"/>
        <v>4</v>
      </c>
      <c r="I34" s="48"/>
      <c r="L34" s="80"/>
      <c r="M34" s="80"/>
      <c r="N34" s="80"/>
      <c r="O34" s="80"/>
      <c r="P34" s="80"/>
      <c r="Q34" s="80"/>
      <c r="R34" s="80"/>
      <c r="S34" s="80"/>
      <c r="T34" s="80"/>
      <c r="V34" s="64"/>
      <c r="W34" s="64"/>
      <c r="X34" s="64"/>
      <c r="Y34" s="64"/>
      <c r="Z34" s="64"/>
      <c r="AA34" s="64"/>
      <c r="AD34" s="18">
        <f t="shared" si="27"/>
        <v>1</v>
      </c>
      <c r="AE34" s="18">
        <f t="shared" si="28"/>
        <v>1</v>
      </c>
      <c r="AF34" s="18">
        <f t="shared" si="29"/>
        <v>0</v>
      </c>
      <c r="AG34" s="18">
        <f t="shared" si="30"/>
        <v>1</v>
      </c>
      <c r="AH34" s="18">
        <f t="shared" si="31"/>
        <v>0</v>
      </c>
      <c r="AI34" s="18">
        <f t="shared" si="32"/>
        <v>1</v>
      </c>
    </row>
    <row r="35" spans="1:35" ht="12.75" customHeight="1" x14ac:dyDescent="0.2">
      <c r="A35" s="11">
        <v>15</v>
      </c>
      <c r="B35" s="12">
        <f>B17</f>
        <v>1</v>
      </c>
      <c r="C35" s="12">
        <f>C17</f>
        <v>2</v>
      </c>
      <c r="D35" s="12">
        <f>F17</f>
        <v>5</v>
      </c>
      <c r="E35" s="12">
        <f>M17</f>
        <v>12</v>
      </c>
      <c r="F35" s="12">
        <f>N17</f>
        <v>13</v>
      </c>
      <c r="G35" s="12">
        <f>U17</f>
        <v>20</v>
      </c>
      <c r="H35" s="47">
        <f t="shared" si="26"/>
        <v>3</v>
      </c>
      <c r="I35" s="48"/>
      <c r="L35" s="80"/>
      <c r="M35" s="80"/>
      <c r="N35" s="80"/>
      <c r="O35" s="80"/>
      <c r="P35" s="80"/>
      <c r="Q35" s="80"/>
      <c r="R35" s="80"/>
      <c r="S35" s="80"/>
      <c r="T35" s="80"/>
      <c r="V35" s="65" t="str">
        <f>IF(V32&gt;V27,"Lucro","Prejuízo")</f>
        <v>Lucro</v>
      </c>
      <c r="W35" s="66"/>
      <c r="X35" s="66"/>
      <c r="Y35" s="66"/>
      <c r="Z35" s="66"/>
      <c r="AA35" s="67"/>
      <c r="AD35" s="18">
        <f t="shared" si="27"/>
        <v>1</v>
      </c>
      <c r="AE35" s="18">
        <f t="shared" si="28"/>
        <v>1</v>
      </c>
      <c r="AF35" s="18">
        <f t="shared" si="29"/>
        <v>0</v>
      </c>
      <c r="AG35" s="18">
        <f t="shared" si="30"/>
        <v>0</v>
      </c>
      <c r="AH35" s="18">
        <f t="shared" si="31"/>
        <v>0</v>
      </c>
      <c r="AI35" s="18">
        <f t="shared" si="32"/>
        <v>1</v>
      </c>
    </row>
    <row r="36" spans="1:35" ht="12.75" customHeight="1" x14ac:dyDescent="0.2">
      <c r="A36" s="11">
        <v>16</v>
      </c>
      <c r="B36" s="13">
        <f>B17</f>
        <v>1</v>
      </c>
      <c r="C36" s="13">
        <f>C17</f>
        <v>2</v>
      </c>
      <c r="D36" s="13">
        <f>G17</f>
        <v>6</v>
      </c>
      <c r="E36" s="13">
        <f>H17</f>
        <v>7</v>
      </c>
      <c r="F36" s="13">
        <f>T17</f>
        <v>19</v>
      </c>
      <c r="G36" s="13">
        <f>U17</f>
        <v>20</v>
      </c>
      <c r="H36" s="47">
        <f t="shared" si="26"/>
        <v>4</v>
      </c>
      <c r="I36" s="48"/>
      <c r="L36" s="80"/>
      <c r="M36" s="80"/>
      <c r="N36" s="80"/>
      <c r="O36" s="80"/>
      <c r="P36" s="80"/>
      <c r="Q36" s="80"/>
      <c r="R36" s="80"/>
      <c r="S36" s="80"/>
      <c r="T36" s="80"/>
      <c r="V36" s="68"/>
      <c r="W36" s="69"/>
      <c r="X36" s="69"/>
      <c r="Y36" s="69"/>
      <c r="Z36" s="69"/>
      <c r="AA36" s="70"/>
      <c r="AD36" s="18">
        <f t="shared" si="27"/>
        <v>1</v>
      </c>
      <c r="AE36" s="18">
        <f t="shared" si="28"/>
        <v>1</v>
      </c>
      <c r="AF36" s="18">
        <f t="shared" si="29"/>
        <v>0</v>
      </c>
      <c r="AG36" s="18">
        <f t="shared" si="30"/>
        <v>0</v>
      </c>
      <c r="AH36" s="18">
        <f t="shared" si="31"/>
        <v>1</v>
      </c>
      <c r="AI36" s="18">
        <f t="shared" si="32"/>
        <v>1</v>
      </c>
    </row>
    <row r="37" spans="1:35" ht="12.75" customHeight="1" x14ac:dyDescent="0.2">
      <c r="A37" s="11">
        <v>17</v>
      </c>
      <c r="B37" s="12">
        <f>B17</f>
        <v>1</v>
      </c>
      <c r="C37" s="12">
        <f>C17</f>
        <v>2</v>
      </c>
      <c r="D37" s="12">
        <f>G17</f>
        <v>6</v>
      </c>
      <c r="E37" s="12">
        <f>I17</f>
        <v>8</v>
      </c>
      <c r="F37" s="12">
        <f>N17</f>
        <v>13</v>
      </c>
      <c r="G37" s="12">
        <f>P17</f>
        <v>15</v>
      </c>
      <c r="H37" s="47">
        <f t="shared" si="26"/>
        <v>2</v>
      </c>
      <c r="I37" s="48"/>
      <c r="AD37" s="18">
        <f t="shared" si="27"/>
        <v>1</v>
      </c>
      <c r="AE37" s="18">
        <f t="shared" si="28"/>
        <v>1</v>
      </c>
      <c r="AF37" s="18">
        <f t="shared" si="29"/>
        <v>0</v>
      </c>
      <c r="AG37" s="18">
        <f t="shared" si="30"/>
        <v>0</v>
      </c>
      <c r="AH37" s="18">
        <f t="shared" si="31"/>
        <v>0</v>
      </c>
      <c r="AI37" s="18">
        <f t="shared" si="32"/>
        <v>0</v>
      </c>
    </row>
    <row r="38" spans="1:35" ht="12.75" customHeight="1" x14ac:dyDescent="0.2">
      <c r="A38" s="11">
        <v>18</v>
      </c>
      <c r="B38" s="13">
        <f>B17</f>
        <v>1</v>
      </c>
      <c r="C38" s="13">
        <f>C17</f>
        <v>2</v>
      </c>
      <c r="D38" s="13">
        <f>G17</f>
        <v>6</v>
      </c>
      <c r="E38" s="13">
        <f>I17</f>
        <v>8</v>
      </c>
      <c r="F38" s="13">
        <f>O17</f>
        <v>14</v>
      </c>
      <c r="G38" s="13">
        <f>U17</f>
        <v>20</v>
      </c>
      <c r="H38" s="47">
        <f t="shared" si="26"/>
        <v>3</v>
      </c>
      <c r="I38" s="48"/>
      <c r="L38" s="57" t="s">
        <v>22</v>
      </c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D38" s="18">
        <f t="shared" si="27"/>
        <v>1</v>
      </c>
      <c r="AE38" s="18">
        <f t="shared" si="28"/>
        <v>1</v>
      </c>
      <c r="AF38" s="18">
        <f t="shared" si="29"/>
        <v>0</v>
      </c>
      <c r="AG38" s="18">
        <f t="shared" si="30"/>
        <v>0</v>
      </c>
      <c r="AH38" s="18">
        <f t="shared" si="31"/>
        <v>0</v>
      </c>
      <c r="AI38" s="18">
        <f t="shared" si="32"/>
        <v>1</v>
      </c>
    </row>
    <row r="39" spans="1:35" ht="12.75" customHeight="1" x14ac:dyDescent="0.2">
      <c r="A39" s="11">
        <v>19</v>
      </c>
      <c r="B39" s="12">
        <f>B17</f>
        <v>1</v>
      </c>
      <c r="C39" s="12">
        <f>C17</f>
        <v>2</v>
      </c>
      <c r="D39" s="12">
        <f>G17</f>
        <v>6</v>
      </c>
      <c r="E39" s="12">
        <f>J17</f>
        <v>9</v>
      </c>
      <c r="F39" s="12">
        <f>K17</f>
        <v>10</v>
      </c>
      <c r="G39" s="12">
        <f>M17</f>
        <v>12</v>
      </c>
      <c r="H39" s="47">
        <f t="shared" si="26"/>
        <v>3</v>
      </c>
      <c r="I39" s="48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D39" s="18">
        <f t="shared" si="27"/>
        <v>1</v>
      </c>
      <c r="AE39" s="18">
        <f t="shared" si="28"/>
        <v>1</v>
      </c>
      <c r="AF39" s="18">
        <f t="shared" si="29"/>
        <v>0</v>
      </c>
      <c r="AG39" s="18">
        <f t="shared" si="30"/>
        <v>0</v>
      </c>
      <c r="AH39" s="18">
        <f t="shared" si="31"/>
        <v>1</v>
      </c>
      <c r="AI39" s="18">
        <f t="shared" si="32"/>
        <v>0</v>
      </c>
    </row>
    <row r="40" spans="1:35" ht="12.75" customHeight="1" x14ac:dyDescent="0.2">
      <c r="A40" s="11">
        <v>20</v>
      </c>
      <c r="B40" s="13">
        <f>B17</f>
        <v>1</v>
      </c>
      <c r="C40" s="13">
        <f>C17</f>
        <v>2</v>
      </c>
      <c r="D40" s="13">
        <f>G17</f>
        <v>6</v>
      </c>
      <c r="E40" s="13">
        <f>K17</f>
        <v>10</v>
      </c>
      <c r="F40" s="13">
        <f>O17</f>
        <v>14</v>
      </c>
      <c r="G40" s="13">
        <f>Q17</f>
        <v>16</v>
      </c>
      <c r="H40" s="47">
        <f t="shared" si="26"/>
        <v>3</v>
      </c>
      <c r="I40" s="48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D40" s="18">
        <f t="shared" si="27"/>
        <v>1</v>
      </c>
      <c r="AE40" s="18">
        <f t="shared" si="28"/>
        <v>1</v>
      </c>
      <c r="AF40" s="18">
        <f t="shared" si="29"/>
        <v>0</v>
      </c>
      <c r="AG40" s="18">
        <f t="shared" si="30"/>
        <v>1</v>
      </c>
      <c r="AH40" s="18">
        <f t="shared" si="31"/>
        <v>0</v>
      </c>
      <c r="AI40" s="18">
        <f t="shared" si="32"/>
        <v>0</v>
      </c>
    </row>
    <row r="41" spans="1:35" x14ac:dyDescent="0.2">
      <c r="A41" s="11">
        <v>21</v>
      </c>
      <c r="B41" s="12">
        <f>B17</f>
        <v>1</v>
      </c>
      <c r="C41" s="12">
        <f>C17</f>
        <v>2</v>
      </c>
      <c r="D41" s="12">
        <f>G17</f>
        <v>6</v>
      </c>
      <c r="E41" s="12">
        <f>L17</f>
        <v>11</v>
      </c>
      <c r="F41" s="12">
        <f>Q17</f>
        <v>16</v>
      </c>
      <c r="G41" s="12">
        <f>S17</f>
        <v>18</v>
      </c>
      <c r="H41" s="47">
        <f t="shared" si="26"/>
        <v>2</v>
      </c>
      <c r="I41" s="48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D41" s="18">
        <f t="shared" si="27"/>
        <v>1</v>
      </c>
      <c r="AE41" s="18">
        <f t="shared" si="28"/>
        <v>1</v>
      </c>
      <c r="AF41" s="18">
        <f t="shared" si="29"/>
        <v>0</v>
      </c>
      <c r="AG41" s="18">
        <f t="shared" si="30"/>
        <v>0</v>
      </c>
      <c r="AH41" s="18">
        <f t="shared" si="31"/>
        <v>0</v>
      </c>
      <c r="AI41" s="18">
        <f t="shared" si="32"/>
        <v>0</v>
      </c>
    </row>
    <row r="42" spans="1:35" x14ac:dyDescent="0.2">
      <c r="A42" s="11">
        <v>22</v>
      </c>
      <c r="B42" s="13">
        <f>B17</f>
        <v>1</v>
      </c>
      <c r="C42" s="13">
        <f>C17</f>
        <v>2</v>
      </c>
      <c r="D42" s="13">
        <f>H17</f>
        <v>7</v>
      </c>
      <c r="E42" s="13">
        <f>J17</f>
        <v>9</v>
      </c>
      <c r="F42" s="13">
        <f>N17</f>
        <v>13</v>
      </c>
      <c r="G42" s="13">
        <f>S17</f>
        <v>18</v>
      </c>
      <c r="H42" s="47">
        <f t="shared" si="26"/>
        <v>2</v>
      </c>
      <c r="I42" s="48"/>
      <c r="AD42" s="18">
        <f t="shared" si="27"/>
        <v>1</v>
      </c>
      <c r="AE42" s="18">
        <f t="shared" si="28"/>
        <v>1</v>
      </c>
      <c r="AF42" s="18">
        <f t="shared" si="29"/>
        <v>0</v>
      </c>
      <c r="AG42" s="18">
        <f t="shared" si="30"/>
        <v>0</v>
      </c>
      <c r="AH42" s="18">
        <f t="shared" si="31"/>
        <v>0</v>
      </c>
      <c r="AI42" s="18">
        <f t="shared" si="32"/>
        <v>0</v>
      </c>
    </row>
    <row r="43" spans="1:35" x14ac:dyDescent="0.2">
      <c r="A43" s="11">
        <v>23</v>
      </c>
      <c r="B43" s="12">
        <f>B17</f>
        <v>1</v>
      </c>
      <c r="C43" s="12">
        <f>C17</f>
        <v>2</v>
      </c>
      <c r="D43" s="12">
        <f>H17</f>
        <v>7</v>
      </c>
      <c r="E43" s="12">
        <f>K17</f>
        <v>10</v>
      </c>
      <c r="F43" s="12">
        <f>O17</f>
        <v>14</v>
      </c>
      <c r="G43" s="12">
        <f>P17</f>
        <v>15</v>
      </c>
      <c r="H43" s="47">
        <f t="shared" si="26"/>
        <v>3</v>
      </c>
      <c r="I43" s="48"/>
      <c r="AD43" s="18">
        <f t="shared" si="27"/>
        <v>1</v>
      </c>
      <c r="AE43" s="18">
        <f t="shared" si="28"/>
        <v>1</v>
      </c>
      <c r="AF43" s="18">
        <f t="shared" si="29"/>
        <v>0</v>
      </c>
      <c r="AG43" s="18">
        <f t="shared" si="30"/>
        <v>1</v>
      </c>
      <c r="AH43" s="18">
        <f t="shared" si="31"/>
        <v>0</v>
      </c>
      <c r="AI43" s="18">
        <f t="shared" si="32"/>
        <v>0</v>
      </c>
    </row>
    <row r="44" spans="1:35" x14ac:dyDescent="0.2">
      <c r="A44" s="11">
        <v>24</v>
      </c>
      <c r="B44" s="13">
        <f>B17</f>
        <v>1</v>
      </c>
      <c r="C44" s="13">
        <f>C17</f>
        <v>2</v>
      </c>
      <c r="D44" s="13">
        <f>H17</f>
        <v>7</v>
      </c>
      <c r="E44" s="13">
        <f>L17</f>
        <v>11</v>
      </c>
      <c r="F44" s="13">
        <f>P17</f>
        <v>15</v>
      </c>
      <c r="G44" s="13">
        <f>S17</f>
        <v>18</v>
      </c>
      <c r="H44" s="47">
        <f t="shared" si="26"/>
        <v>2</v>
      </c>
      <c r="I44" s="48"/>
      <c r="O44" s="81" t="s">
        <v>34</v>
      </c>
      <c r="P44" s="81"/>
      <c r="Q44" s="81"/>
      <c r="R44" s="81"/>
      <c r="S44" s="81"/>
      <c r="T44" s="81"/>
      <c r="U44" s="81"/>
      <c r="V44" s="81"/>
      <c r="W44" s="81"/>
      <c r="X44" s="81"/>
      <c r="AD44" s="18">
        <f t="shared" si="27"/>
        <v>1</v>
      </c>
      <c r="AE44" s="18">
        <f t="shared" si="28"/>
        <v>1</v>
      </c>
      <c r="AF44" s="18">
        <f t="shared" si="29"/>
        <v>0</v>
      </c>
      <c r="AG44" s="18">
        <f t="shared" si="30"/>
        <v>0</v>
      </c>
      <c r="AH44" s="18">
        <f t="shared" si="31"/>
        <v>0</v>
      </c>
      <c r="AI44" s="18">
        <f t="shared" si="32"/>
        <v>0</v>
      </c>
    </row>
    <row r="45" spans="1:35" x14ac:dyDescent="0.2">
      <c r="A45" s="11">
        <v>25</v>
      </c>
      <c r="B45" s="12">
        <f>B17</f>
        <v>1</v>
      </c>
      <c r="C45" s="12">
        <f>C17</f>
        <v>2</v>
      </c>
      <c r="D45" s="12">
        <f>H17</f>
        <v>7</v>
      </c>
      <c r="E45" s="12">
        <f>M17</f>
        <v>12</v>
      </c>
      <c r="F45" s="12">
        <f>Q17</f>
        <v>16</v>
      </c>
      <c r="G45" s="12">
        <f>R17</f>
        <v>17</v>
      </c>
      <c r="H45" s="47">
        <f t="shared" si="26"/>
        <v>2</v>
      </c>
      <c r="I45" s="48"/>
      <c r="O45" s="81"/>
      <c r="P45" s="81"/>
      <c r="Q45" s="81"/>
      <c r="R45" s="81"/>
      <c r="S45" s="81"/>
      <c r="T45" s="81"/>
      <c r="U45" s="81"/>
      <c r="V45" s="81"/>
      <c r="W45" s="81"/>
      <c r="X45" s="81"/>
      <c r="AD45" s="18">
        <f t="shared" si="27"/>
        <v>1</v>
      </c>
      <c r="AE45" s="18">
        <f t="shared" si="28"/>
        <v>1</v>
      </c>
      <c r="AF45" s="18">
        <f t="shared" si="29"/>
        <v>0</v>
      </c>
      <c r="AG45" s="18">
        <f t="shared" si="30"/>
        <v>0</v>
      </c>
      <c r="AH45" s="18">
        <f t="shared" si="31"/>
        <v>0</v>
      </c>
      <c r="AI45" s="18">
        <f t="shared" si="32"/>
        <v>0</v>
      </c>
    </row>
    <row r="46" spans="1:35" x14ac:dyDescent="0.2">
      <c r="A46" s="11">
        <v>26</v>
      </c>
      <c r="B46" s="13">
        <f>B17</f>
        <v>1</v>
      </c>
      <c r="C46" s="13">
        <f>C17</f>
        <v>2</v>
      </c>
      <c r="D46" s="13">
        <f>H17</f>
        <v>7</v>
      </c>
      <c r="E46" s="13">
        <f>M17</f>
        <v>12</v>
      </c>
      <c r="F46" s="13">
        <f>S17</f>
        <v>18</v>
      </c>
      <c r="G46" s="13">
        <f>T17</f>
        <v>19</v>
      </c>
      <c r="H46" s="47">
        <f t="shared" si="26"/>
        <v>3</v>
      </c>
      <c r="I46" s="48"/>
      <c r="O46" s="12">
        <v>1</v>
      </c>
      <c r="P46" s="12">
        <v>2</v>
      </c>
      <c r="Q46" s="12">
        <v>3</v>
      </c>
      <c r="R46" s="12">
        <v>4</v>
      </c>
      <c r="S46" s="12">
        <v>5</v>
      </c>
      <c r="T46" s="12">
        <v>6</v>
      </c>
      <c r="U46" s="12">
        <v>7</v>
      </c>
      <c r="V46" s="12">
        <v>8</v>
      </c>
      <c r="W46" s="12">
        <v>9</v>
      </c>
      <c r="X46" s="12">
        <v>10</v>
      </c>
      <c r="AD46" s="18">
        <f t="shared" si="27"/>
        <v>1</v>
      </c>
      <c r="AE46" s="18">
        <f t="shared" si="28"/>
        <v>1</v>
      </c>
      <c r="AF46" s="18">
        <f t="shared" si="29"/>
        <v>0</v>
      </c>
      <c r="AG46" s="18">
        <f t="shared" si="30"/>
        <v>0</v>
      </c>
      <c r="AH46" s="18">
        <f t="shared" si="31"/>
        <v>0</v>
      </c>
      <c r="AI46" s="18">
        <f t="shared" si="32"/>
        <v>1</v>
      </c>
    </row>
    <row r="47" spans="1:35" x14ac:dyDescent="0.2">
      <c r="A47" s="11">
        <v>27</v>
      </c>
      <c r="B47" s="12">
        <f>B17</f>
        <v>1</v>
      </c>
      <c r="C47" s="12">
        <f>C17</f>
        <v>2</v>
      </c>
      <c r="D47" s="12">
        <f>I17</f>
        <v>8</v>
      </c>
      <c r="E47" s="12">
        <f>J17</f>
        <v>9</v>
      </c>
      <c r="F47" s="12">
        <f>R17</f>
        <v>17</v>
      </c>
      <c r="G47" s="12">
        <f>T17</f>
        <v>19</v>
      </c>
      <c r="H47" s="47">
        <f t="shared" si="26"/>
        <v>3</v>
      </c>
      <c r="I47" s="48"/>
      <c r="O47" s="12">
        <v>11</v>
      </c>
      <c r="P47" s="12">
        <v>12</v>
      </c>
      <c r="Q47" s="12">
        <v>13</v>
      </c>
      <c r="R47" s="12">
        <v>14</v>
      </c>
      <c r="S47" s="12">
        <v>15</v>
      </c>
      <c r="T47" s="12">
        <v>16</v>
      </c>
      <c r="U47" s="12">
        <v>17</v>
      </c>
      <c r="V47" s="12">
        <v>18</v>
      </c>
      <c r="W47" s="12">
        <v>19</v>
      </c>
      <c r="X47" s="12">
        <v>20</v>
      </c>
      <c r="AD47" s="18">
        <f t="shared" si="27"/>
        <v>1</v>
      </c>
      <c r="AE47" s="18">
        <f t="shared" si="28"/>
        <v>1</v>
      </c>
      <c r="AF47" s="18">
        <f t="shared" si="29"/>
        <v>0</v>
      </c>
      <c r="AG47" s="18">
        <f t="shared" si="30"/>
        <v>0</v>
      </c>
      <c r="AH47" s="18">
        <f t="shared" si="31"/>
        <v>0</v>
      </c>
      <c r="AI47" s="18">
        <f t="shared" si="32"/>
        <v>1</v>
      </c>
    </row>
    <row r="48" spans="1:35" x14ac:dyDescent="0.2">
      <c r="A48" s="11">
        <v>28</v>
      </c>
      <c r="B48" s="13">
        <f>B17</f>
        <v>1</v>
      </c>
      <c r="C48" s="13">
        <f>C17</f>
        <v>2</v>
      </c>
      <c r="D48" s="13">
        <f>I17</f>
        <v>8</v>
      </c>
      <c r="E48" s="13">
        <f>K17</f>
        <v>10</v>
      </c>
      <c r="F48" s="13">
        <f>Q17</f>
        <v>16</v>
      </c>
      <c r="G48" s="13">
        <f>U17</f>
        <v>20</v>
      </c>
      <c r="H48" s="47">
        <f t="shared" si="26"/>
        <v>4</v>
      </c>
      <c r="I48" s="48"/>
      <c r="O48" s="12">
        <v>21</v>
      </c>
      <c r="P48" s="12">
        <v>22</v>
      </c>
      <c r="Q48" s="12">
        <v>23</v>
      </c>
      <c r="R48" s="12">
        <v>24</v>
      </c>
      <c r="S48" s="12">
        <v>25</v>
      </c>
      <c r="T48" s="12">
        <v>26</v>
      </c>
      <c r="U48" s="12">
        <v>27</v>
      </c>
      <c r="V48" s="12">
        <v>28</v>
      </c>
      <c r="W48" s="12">
        <v>29</v>
      </c>
      <c r="X48" s="12">
        <v>30</v>
      </c>
      <c r="AD48" s="18">
        <f t="shared" si="27"/>
        <v>1</v>
      </c>
      <c r="AE48" s="18">
        <f t="shared" si="28"/>
        <v>1</v>
      </c>
      <c r="AF48" s="18">
        <f t="shared" si="29"/>
        <v>0</v>
      </c>
      <c r="AG48" s="18">
        <f t="shared" si="30"/>
        <v>1</v>
      </c>
      <c r="AH48" s="18">
        <f t="shared" si="31"/>
        <v>0</v>
      </c>
      <c r="AI48" s="18">
        <f t="shared" si="32"/>
        <v>1</v>
      </c>
    </row>
    <row r="49" spans="1:35" x14ac:dyDescent="0.2">
      <c r="A49" s="11">
        <v>29</v>
      </c>
      <c r="B49" s="12">
        <f>B17</f>
        <v>1</v>
      </c>
      <c r="C49" s="12">
        <f>C17</f>
        <v>2</v>
      </c>
      <c r="D49" s="12">
        <f>I17</f>
        <v>8</v>
      </c>
      <c r="E49" s="12">
        <f>M17</f>
        <v>12</v>
      </c>
      <c r="F49" s="12">
        <f>O17</f>
        <v>14</v>
      </c>
      <c r="G49" s="12">
        <f>S17</f>
        <v>18</v>
      </c>
      <c r="H49" s="47">
        <f t="shared" si="26"/>
        <v>2</v>
      </c>
      <c r="I49" s="48"/>
      <c r="O49" s="12">
        <v>31</v>
      </c>
      <c r="P49" s="12">
        <v>32</v>
      </c>
      <c r="Q49" s="12">
        <v>33</v>
      </c>
      <c r="R49" s="12">
        <v>34</v>
      </c>
      <c r="S49" s="12">
        <v>35</v>
      </c>
      <c r="T49" s="12">
        <v>36</v>
      </c>
      <c r="U49" s="12">
        <v>37</v>
      </c>
      <c r="V49" s="12">
        <v>38</v>
      </c>
      <c r="W49" s="12">
        <v>39</v>
      </c>
      <c r="X49" s="12">
        <v>40</v>
      </c>
      <c r="AD49" s="18">
        <f t="shared" si="27"/>
        <v>1</v>
      </c>
      <c r="AE49" s="18">
        <f t="shared" si="28"/>
        <v>1</v>
      </c>
      <c r="AF49" s="18">
        <f t="shared" si="29"/>
        <v>0</v>
      </c>
      <c r="AG49" s="18">
        <f t="shared" si="30"/>
        <v>0</v>
      </c>
      <c r="AH49" s="18">
        <f t="shared" si="31"/>
        <v>0</v>
      </c>
      <c r="AI49" s="18">
        <f t="shared" si="32"/>
        <v>0</v>
      </c>
    </row>
    <row r="50" spans="1:35" x14ac:dyDescent="0.2">
      <c r="A50" s="11">
        <v>30</v>
      </c>
      <c r="B50" s="13">
        <f>B17</f>
        <v>1</v>
      </c>
      <c r="C50" s="13">
        <f>C17</f>
        <v>2</v>
      </c>
      <c r="D50" s="13">
        <f>J17</f>
        <v>9</v>
      </c>
      <c r="E50" s="13">
        <f>L17</f>
        <v>11</v>
      </c>
      <c r="F50" s="13">
        <f>N17</f>
        <v>13</v>
      </c>
      <c r="G50" s="13">
        <f>P17</f>
        <v>15</v>
      </c>
      <c r="H50" s="47">
        <f t="shared" si="26"/>
        <v>2</v>
      </c>
      <c r="I50" s="48"/>
      <c r="O50" s="12">
        <v>41</v>
      </c>
      <c r="P50" s="12">
        <v>42</v>
      </c>
      <c r="Q50" s="12">
        <v>43</v>
      </c>
      <c r="R50" s="12">
        <v>44</v>
      </c>
      <c r="S50" s="12">
        <v>45</v>
      </c>
      <c r="T50" s="12">
        <v>46</v>
      </c>
      <c r="U50" s="12">
        <v>47</v>
      </c>
      <c r="V50" s="12">
        <v>48</v>
      </c>
      <c r="W50" s="12">
        <v>49</v>
      </c>
      <c r="X50" s="12">
        <v>50</v>
      </c>
      <c r="AD50" s="18">
        <f t="shared" si="27"/>
        <v>1</v>
      </c>
      <c r="AE50" s="18">
        <f t="shared" si="28"/>
        <v>1</v>
      </c>
      <c r="AF50" s="18">
        <f t="shared" si="29"/>
        <v>0</v>
      </c>
      <c r="AG50" s="18">
        <f t="shared" si="30"/>
        <v>0</v>
      </c>
      <c r="AH50" s="18">
        <f t="shared" si="31"/>
        <v>0</v>
      </c>
      <c r="AI50" s="18">
        <f t="shared" si="32"/>
        <v>0</v>
      </c>
    </row>
    <row r="51" spans="1:35" x14ac:dyDescent="0.2">
      <c r="A51" s="11">
        <v>31</v>
      </c>
      <c r="B51" s="12">
        <f>B17</f>
        <v>1</v>
      </c>
      <c r="C51" s="12">
        <f>C17</f>
        <v>2</v>
      </c>
      <c r="D51" s="12">
        <f>J17</f>
        <v>9</v>
      </c>
      <c r="E51" s="12">
        <f>L17</f>
        <v>11</v>
      </c>
      <c r="F51" s="12">
        <f>O17</f>
        <v>14</v>
      </c>
      <c r="G51" s="12">
        <f>U17</f>
        <v>20</v>
      </c>
      <c r="H51" s="47">
        <f t="shared" si="26"/>
        <v>3</v>
      </c>
      <c r="I51" s="48"/>
      <c r="O51" s="12">
        <v>51</v>
      </c>
      <c r="P51" s="12">
        <v>52</v>
      </c>
      <c r="Q51" s="12">
        <v>53</v>
      </c>
      <c r="R51" s="12">
        <v>54</v>
      </c>
      <c r="S51" s="12">
        <v>55</v>
      </c>
      <c r="T51" s="12">
        <v>56</v>
      </c>
      <c r="U51" s="12">
        <v>57</v>
      </c>
      <c r="V51" s="12">
        <v>58</v>
      </c>
      <c r="W51" s="12">
        <v>59</v>
      </c>
      <c r="X51" s="12">
        <v>60</v>
      </c>
      <c r="AD51" s="18">
        <f t="shared" si="27"/>
        <v>1</v>
      </c>
      <c r="AE51" s="18">
        <f t="shared" si="28"/>
        <v>1</v>
      </c>
      <c r="AF51" s="18">
        <f t="shared" si="29"/>
        <v>0</v>
      </c>
      <c r="AG51" s="18">
        <f t="shared" si="30"/>
        <v>0</v>
      </c>
      <c r="AH51" s="18">
        <f t="shared" si="31"/>
        <v>0</v>
      </c>
      <c r="AI51" s="18">
        <f t="shared" si="32"/>
        <v>1</v>
      </c>
    </row>
    <row r="52" spans="1:35" x14ac:dyDescent="0.2">
      <c r="A52" s="11">
        <v>32</v>
      </c>
      <c r="B52" s="13">
        <f>B17</f>
        <v>1</v>
      </c>
      <c r="C52" s="13">
        <f>C17</f>
        <v>2</v>
      </c>
      <c r="D52" s="13">
        <f>J17</f>
        <v>9</v>
      </c>
      <c r="E52" s="13">
        <f>M17</f>
        <v>12</v>
      </c>
      <c r="F52" s="13">
        <f>N17</f>
        <v>13</v>
      </c>
      <c r="G52" s="13">
        <f>T17</f>
        <v>19</v>
      </c>
      <c r="H52" s="47">
        <f t="shared" si="26"/>
        <v>3</v>
      </c>
      <c r="I52" s="48"/>
      <c r="O52" s="87" t="s">
        <v>31</v>
      </c>
      <c r="P52" s="87"/>
      <c r="Q52" s="87"/>
      <c r="R52" s="87"/>
      <c r="S52" s="87"/>
      <c r="T52" s="87"/>
      <c r="U52" s="87"/>
      <c r="V52" s="87"/>
      <c r="W52" s="87"/>
      <c r="X52" s="87"/>
      <c r="AD52" s="18">
        <f t="shared" si="27"/>
        <v>1</v>
      </c>
      <c r="AE52" s="18">
        <f t="shared" si="28"/>
        <v>1</v>
      </c>
      <c r="AF52" s="18">
        <f t="shared" si="29"/>
        <v>0</v>
      </c>
      <c r="AG52" s="18">
        <f t="shared" si="30"/>
        <v>0</v>
      </c>
      <c r="AH52" s="18">
        <f t="shared" si="31"/>
        <v>0</v>
      </c>
      <c r="AI52" s="18">
        <f t="shared" si="32"/>
        <v>1</v>
      </c>
    </row>
    <row r="53" spans="1:35" x14ac:dyDescent="0.2">
      <c r="A53" s="11">
        <v>33</v>
      </c>
      <c r="B53" s="12">
        <f>B17</f>
        <v>1</v>
      </c>
      <c r="C53" s="12">
        <f>C17</f>
        <v>2</v>
      </c>
      <c r="D53" s="12">
        <f>K17</f>
        <v>10</v>
      </c>
      <c r="E53" s="12">
        <f>L17</f>
        <v>11</v>
      </c>
      <c r="F53" s="12">
        <f>N17</f>
        <v>13</v>
      </c>
      <c r="G53" s="12">
        <f>R17</f>
        <v>17</v>
      </c>
      <c r="H53" s="47">
        <f t="shared" si="26"/>
        <v>3</v>
      </c>
      <c r="I53" s="48"/>
      <c r="O53" s="87"/>
      <c r="P53" s="87"/>
      <c r="Q53" s="87"/>
      <c r="R53" s="87"/>
      <c r="S53" s="87"/>
      <c r="T53" s="87"/>
      <c r="U53" s="87"/>
      <c r="V53" s="87"/>
      <c r="W53" s="87"/>
      <c r="X53" s="87"/>
      <c r="AD53" s="18">
        <f t="shared" si="27"/>
        <v>1</v>
      </c>
      <c r="AE53" s="18">
        <f t="shared" si="28"/>
        <v>1</v>
      </c>
      <c r="AF53" s="18">
        <f t="shared" si="29"/>
        <v>1</v>
      </c>
      <c r="AG53" s="18">
        <f t="shared" si="30"/>
        <v>0</v>
      </c>
      <c r="AH53" s="18">
        <f t="shared" si="31"/>
        <v>0</v>
      </c>
      <c r="AI53" s="18">
        <f t="shared" si="32"/>
        <v>0</v>
      </c>
    </row>
    <row r="54" spans="1:35" x14ac:dyDescent="0.2">
      <c r="A54" s="11">
        <v>34</v>
      </c>
      <c r="B54" s="13">
        <f>B17</f>
        <v>1</v>
      </c>
      <c r="C54" s="13">
        <f>C17</f>
        <v>2</v>
      </c>
      <c r="D54" s="13">
        <f>L17</f>
        <v>11</v>
      </c>
      <c r="E54" s="13">
        <f>M17</f>
        <v>12</v>
      </c>
      <c r="F54" s="13">
        <f>P17</f>
        <v>15</v>
      </c>
      <c r="G54" s="13">
        <f>T17</f>
        <v>19</v>
      </c>
      <c r="H54" s="47">
        <f t="shared" si="26"/>
        <v>3</v>
      </c>
      <c r="I54" s="48"/>
      <c r="AD54" s="18">
        <f t="shared" si="27"/>
        <v>1</v>
      </c>
      <c r="AE54" s="18">
        <f t="shared" si="28"/>
        <v>1</v>
      </c>
      <c r="AF54" s="18">
        <f t="shared" si="29"/>
        <v>0</v>
      </c>
      <c r="AG54" s="18">
        <f t="shared" si="30"/>
        <v>0</v>
      </c>
      <c r="AH54" s="18">
        <f t="shared" si="31"/>
        <v>0</v>
      </c>
      <c r="AI54" s="18">
        <f t="shared" si="32"/>
        <v>1</v>
      </c>
    </row>
    <row r="55" spans="1:35" x14ac:dyDescent="0.2">
      <c r="A55" s="11">
        <v>35</v>
      </c>
      <c r="B55" s="12">
        <f>B17</f>
        <v>1</v>
      </c>
      <c r="C55" s="12">
        <f>C17</f>
        <v>2</v>
      </c>
      <c r="D55" s="12">
        <f>N17</f>
        <v>13</v>
      </c>
      <c r="E55" s="12">
        <f>O17</f>
        <v>14</v>
      </c>
      <c r="F55" s="12">
        <f>Q17</f>
        <v>16</v>
      </c>
      <c r="G55" s="12">
        <f>T17</f>
        <v>19</v>
      </c>
      <c r="H55" s="47">
        <f t="shared" si="26"/>
        <v>3</v>
      </c>
      <c r="I55" s="48"/>
      <c r="AD55" s="18">
        <f t="shared" si="27"/>
        <v>1</v>
      </c>
      <c r="AE55" s="18">
        <f t="shared" si="28"/>
        <v>1</v>
      </c>
      <c r="AF55" s="18">
        <f t="shared" si="29"/>
        <v>0</v>
      </c>
      <c r="AG55" s="18">
        <f t="shared" si="30"/>
        <v>0</v>
      </c>
      <c r="AH55" s="18">
        <f t="shared" si="31"/>
        <v>0</v>
      </c>
      <c r="AI55" s="18">
        <f t="shared" si="32"/>
        <v>1</v>
      </c>
    </row>
    <row r="56" spans="1:35" x14ac:dyDescent="0.2">
      <c r="A56" s="11">
        <v>36</v>
      </c>
      <c r="B56" s="13">
        <f>B17</f>
        <v>1</v>
      </c>
      <c r="C56" s="13">
        <f>C17</f>
        <v>2</v>
      </c>
      <c r="D56" s="13">
        <f>P17</f>
        <v>15</v>
      </c>
      <c r="E56" s="13">
        <f>R17</f>
        <v>17</v>
      </c>
      <c r="F56" s="13">
        <f>S17</f>
        <v>18</v>
      </c>
      <c r="G56" s="13">
        <f>U17</f>
        <v>20</v>
      </c>
      <c r="H56" s="47">
        <f t="shared" si="26"/>
        <v>3</v>
      </c>
      <c r="I56" s="48"/>
      <c r="M56" s="93" t="s">
        <v>41</v>
      </c>
      <c r="N56" s="94"/>
      <c r="O56" s="95" t="s">
        <v>42</v>
      </c>
      <c r="P56" s="81"/>
      <c r="Q56" s="81"/>
      <c r="R56" s="81"/>
      <c r="S56" s="81"/>
      <c r="T56" s="81"/>
      <c r="U56" s="81"/>
      <c r="V56" s="81"/>
      <c r="W56" s="81"/>
      <c r="X56" s="81"/>
      <c r="AD56" s="18">
        <f t="shared" si="27"/>
        <v>1</v>
      </c>
      <c r="AE56" s="18">
        <f t="shared" si="28"/>
        <v>1</v>
      </c>
      <c r="AF56" s="18">
        <f t="shared" si="29"/>
        <v>0</v>
      </c>
      <c r="AG56" s="18">
        <f t="shared" si="30"/>
        <v>0</v>
      </c>
      <c r="AH56" s="18">
        <f t="shared" si="31"/>
        <v>0</v>
      </c>
      <c r="AI56" s="18">
        <f t="shared" si="32"/>
        <v>1</v>
      </c>
    </row>
    <row r="57" spans="1:35" x14ac:dyDescent="0.2">
      <c r="A57" s="11">
        <v>37</v>
      </c>
      <c r="B57" s="12">
        <f>B17</f>
        <v>1</v>
      </c>
      <c r="C57" s="12">
        <f>D17</f>
        <v>3</v>
      </c>
      <c r="D57" s="12">
        <f>F17</f>
        <v>5</v>
      </c>
      <c r="E57" s="12">
        <f>G17</f>
        <v>6</v>
      </c>
      <c r="F57" s="12">
        <f>I17</f>
        <v>8</v>
      </c>
      <c r="G57" s="12">
        <f>K17</f>
        <v>10</v>
      </c>
      <c r="H57" s="47">
        <f t="shared" si="26"/>
        <v>2</v>
      </c>
      <c r="I57" s="48"/>
      <c r="M57" s="96"/>
      <c r="N57" s="97"/>
      <c r="O57" s="95"/>
      <c r="P57" s="81"/>
      <c r="Q57" s="81"/>
      <c r="R57" s="81"/>
      <c r="S57" s="81"/>
      <c r="T57" s="81"/>
      <c r="U57" s="81"/>
      <c r="V57" s="81"/>
      <c r="W57" s="81"/>
      <c r="X57" s="81"/>
      <c r="AD57" s="18">
        <f t="shared" si="27"/>
        <v>1</v>
      </c>
      <c r="AE57" s="18">
        <f t="shared" si="28"/>
        <v>0</v>
      </c>
      <c r="AF57" s="18">
        <f t="shared" si="29"/>
        <v>0</v>
      </c>
      <c r="AG57" s="18">
        <f t="shared" si="30"/>
        <v>0</v>
      </c>
      <c r="AH57" s="18">
        <f t="shared" si="31"/>
        <v>0</v>
      </c>
      <c r="AI57" s="18">
        <f t="shared" si="32"/>
        <v>1</v>
      </c>
    </row>
    <row r="58" spans="1:35" x14ac:dyDescent="0.2">
      <c r="A58" s="11">
        <v>38</v>
      </c>
      <c r="B58" s="13">
        <f>B17</f>
        <v>1</v>
      </c>
      <c r="C58" s="13">
        <f>D17</f>
        <v>3</v>
      </c>
      <c r="D58" s="13">
        <f>F17</f>
        <v>5</v>
      </c>
      <c r="E58" s="13">
        <f>H17</f>
        <v>7</v>
      </c>
      <c r="F58" s="13">
        <f>P17</f>
        <v>15</v>
      </c>
      <c r="G58" s="13">
        <f>U17</f>
        <v>20</v>
      </c>
      <c r="H58" s="47">
        <f t="shared" si="26"/>
        <v>2</v>
      </c>
      <c r="I58" s="48"/>
      <c r="M58" s="96"/>
      <c r="N58" s="97"/>
      <c r="O58" s="18"/>
      <c r="P58" s="18"/>
      <c r="Q58" s="18"/>
      <c r="R58" s="18"/>
      <c r="S58" s="18"/>
      <c r="T58" s="18"/>
      <c r="U58" s="18"/>
      <c r="V58" s="18"/>
      <c r="W58" s="18"/>
      <c r="X58" s="18"/>
      <c r="AD58" s="18">
        <f t="shared" si="27"/>
        <v>1</v>
      </c>
      <c r="AE58" s="18">
        <f t="shared" si="28"/>
        <v>0</v>
      </c>
      <c r="AF58" s="18">
        <f t="shared" si="29"/>
        <v>0</v>
      </c>
      <c r="AG58" s="18">
        <f t="shared" si="30"/>
        <v>0</v>
      </c>
      <c r="AH58" s="18">
        <f t="shared" si="31"/>
        <v>0</v>
      </c>
      <c r="AI58" s="18">
        <f t="shared" si="32"/>
        <v>1</v>
      </c>
    </row>
    <row r="59" spans="1:35" x14ac:dyDescent="0.2">
      <c r="A59" s="11">
        <v>39</v>
      </c>
      <c r="B59" s="12">
        <f>B17</f>
        <v>1</v>
      </c>
      <c r="C59" s="12">
        <f>D17</f>
        <v>3</v>
      </c>
      <c r="D59" s="12">
        <f>F17</f>
        <v>5</v>
      </c>
      <c r="E59" s="12">
        <f>I17</f>
        <v>8</v>
      </c>
      <c r="F59" s="12">
        <f>N17</f>
        <v>13</v>
      </c>
      <c r="G59" s="12">
        <f>T17</f>
        <v>19</v>
      </c>
      <c r="H59" s="47">
        <f t="shared" si="26"/>
        <v>2</v>
      </c>
      <c r="I59" s="48"/>
      <c r="M59" s="96"/>
      <c r="N59" s="97"/>
      <c r="O59" s="98" t="s">
        <v>43</v>
      </c>
      <c r="P59" s="98"/>
      <c r="Q59" s="98"/>
      <c r="R59" s="98"/>
      <c r="S59" s="98"/>
      <c r="T59" s="98"/>
      <c r="U59" s="98"/>
      <c r="V59" s="98"/>
      <c r="W59" s="98"/>
      <c r="X59" s="99"/>
      <c r="AD59" s="18">
        <f t="shared" si="27"/>
        <v>1</v>
      </c>
      <c r="AE59" s="18">
        <f t="shared" si="28"/>
        <v>0</v>
      </c>
      <c r="AF59" s="18">
        <f t="shared" si="29"/>
        <v>0</v>
      </c>
      <c r="AG59" s="18">
        <f t="shared" si="30"/>
        <v>0</v>
      </c>
      <c r="AH59" s="18">
        <f t="shared" si="31"/>
        <v>0</v>
      </c>
      <c r="AI59" s="18">
        <f t="shared" si="32"/>
        <v>1</v>
      </c>
    </row>
    <row r="60" spans="1:35" x14ac:dyDescent="0.2">
      <c r="A60" s="11">
        <v>40</v>
      </c>
      <c r="B60" s="13">
        <f>B17</f>
        <v>1</v>
      </c>
      <c r="C60" s="13">
        <f>D17</f>
        <v>3</v>
      </c>
      <c r="D60" s="13">
        <f>F17</f>
        <v>5</v>
      </c>
      <c r="E60" s="13">
        <f>I17</f>
        <v>8</v>
      </c>
      <c r="F60" s="13">
        <f>P17</f>
        <v>15</v>
      </c>
      <c r="G60" s="13">
        <f>S17</f>
        <v>18</v>
      </c>
      <c r="H60" s="47">
        <f t="shared" si="26"/>
        <v>1</v>
      </c>
      <c r="I60" s="48"/>
      <c r="M60" s="96"/>
      <c r="N60" s="97"/>
      <c r="O60" s="100" t="s">
        <v>44</v>
      </c>
      <c r="P60" s="100"/>
      <c r="Q60" s="100"/>
      <c r="R60" s="100"/>
      <c r="S60" s="100"/>
      <c r="T60" s="100"/>
      <c r="U60" s="100"/>
      <c r="V60" s="100"/>
      <c r="W60" s="100"/>
      <c r="X60" s="101"/>
      <c r="AD60" s="18">
        <f t="shared" si="27"/>
        <v>1</v>
      </c>
      <c r="AE60" s="18">
        <f t="shared" si="28"/>
        <v>0</v>
      </c>
      <c r="AF60" s="18">
        <f t="shared" si="29"/>
        <v>0</v>
      </c>
      <c r="AG60" s="18">
        <f t="shared" si="30"/>
        <v>0</v>
      </c>
      <c r="AH60" s="18">
        <f t="shared" si="31"/>
        <v>0</v>
      </c>
      <c r="AI60" s="18">
        <f t="shared" si="32"/>
        <v>0</v>
      </c>
    </row>
    <row r="61" spans="1:35" x14ac:dyDescent="0.2">
      <c r="A61" s="11">
        <v>41</v>
      </c>
      <c r="B61" s="12">
        <f>B17</f>
        <v>1</v>
      </c>
      <c r="C61" s="12">
        <f>D17</f>
        <v>3</v>
      </c>
      <c r="D61" s="12">
        <f>F17</f>
        <v>5</v>
      </c>
      <c r="E61" s="12">
        <f>J17</f>
        <v>9</v>
      </c>
      <c r="F61" s="12">
        <f>K17</f>
        <v>10</v>
      </c>
      <c r="G61" s="12">
        <f>L17</f>
        <v>11</v>
      </c>
      <c r="H61" s="47">
        <f t="shared" si="26"/>
        <v>2</v>
      </c>
      <c r="I61" s="48"/>
      <c r="M61" s="96"/>
      <c r="N61" s="97"/>
      <c r="O61" s="102"/>
      <c r="P61" s="102"/>
      <c r="Q61" s="102"/>
      <c r="R61" s="102"/>
      <c r="S61" s="102"/>
      <c r="T61" s="102"/>
      <c r="U61" s="102"/>
      <c r="V61" s="102"/>
      <c r="W61" s="102"/>
      <c r="X61" s="102"/>
      <c r="AD61" s="18">
        <f t="shared" si="27"/>
        <v>1</v>
      </c>
      <c r="AE61" s="18">
        <f t="shared" si="28"/>
        <v>0</v>
      </c>
      <c r="AF61" s="18">
        <f t="shared" si="29"/>
        <v>0</v>
      </c>
      <c r="AG61" s="18">
        <f t="shared" si="30"/>
        <v>0</v>
      </c>
      <c r="AH61" s="18">
        <f t="shared" si="31"/>
        <v>1</v>
      </c>
      <c r="AI61" s="18">
        <f t="shared" si="32"/>
        <v>0</v>
      </c>
    </row>
    <row r="62" spans="1:35" x14ac:dyDescent="0.2">
      <c r="A62" s="11">
        <v>42</v>
      </c>
      <c r="B62" s="13">
        <f>B17</f>
        <v>1</v>
      </c>
      <c r="C62" s="13">
        <f>D17</f>
        <v>3</v>
      </c>
      <c r="D62" s="13">
        <f>F17</f>
        <v>5</v>
      </c>
      <c r="E62" s="13">
        <f>K17</f>
        <v>10</v>
      </c>
      <c r="F62" s="13">
        <f>N17</f>
        <v>13</v>
      </c>
      <c r="G62" s="13">
        <f>P17</f>
        <v>15</v>
      </c>
      <c r="H62" s="47">
        <f t="shared" si="26"/>
        <v>2</v>
      </c>
      <c r="I62" s="48"/>
      <c r="M62" s="96"/>
      <c r="N62" s="97"/>
      <c r="O62" s="98" t="s">
        <v>45</v>
      </c>
      <c r="P62" s="98"/>
      <c r="Q62" s="98"/>
      <c r="R62" s="98"/>
      <c r="S62" s="98"/>
      <c r="T62" s="98"/>
      <c r="U62" s="98"/>
      <c r="V62" s="98"/>
      <c r="W62" s="98"/>
      <c r="X62" s="99"/>
      <c r="AD62" s="18">
        <f t="shared" si="27"/>
        <v>1</v>
      </c>
      <c r="AE62" s="18">
        <f t="shared" si="28"/>
        <v>0</v>
      </c>
      <c r="AF62" s="18">
        <f t="shared" si="29"/>
        <v>0</v>
      </c>
      <c r="AG62" s="18">
        <f t="shared" si="30"/>
        <v>1</v>
      </c>
      <c r="AH62" s="18">
        <f t="shared" si="31"/>
        <v>0</v>
      </c>
      <c r="AI62" s="18">
        <f t="shared" si="32"/>
        <v>0</v>
      </c>
    </row>
    <row r="63" spans="1:35" x14ac:dyDescent="0.2">
      <c r="A63" s="11">
        <v>43</v>
      </c>
      <c r="B63" s="12">
        <f>B17</f>
        <v>1</v>
      </c>
      <c r="C63" s="12">
        <f>D17</f>
        <v>3</v>
      </c>
      <c r="D63" s="12">
        <f>F17</f>
        <v>5</v>
      </c>
      <c r="E63" s="12">
        <f>L17</f>
        <v>11</v>
      </c>
      <c r="F63" s="12">
        <f>P17</f>
        <v>15</v>
      </c>
      <c r="G63" s="12">
        <f>R17</f>
        <v>17</v>
      </c>
      <c r="H63" s="47">
        <f t="shared" si="26"/>
        <v>1</v>
      </c>
      <c r="I63" s="48"/>
      <c r="M63" s="103"/>
      <c r="N63" s="104"/>
      <c r="O63" s="100" t="s">
        <v>46</v>
      </c>
      <c r="P63" s="100"/>
      <c r="Q63" s="100"/>
      <c r="R63" s="100"/>
      <c r="S63" s="100"/>
      <c r="T63" s="100"/>
      <c r="U63" s="100"/>
      <c r="V63" s="100"/>
      <c r="W63" s="100"/>
      <c r="X63" s="101"/>
      <c r="AD63" s="18">
        <f t="shared" si="27"/>
        <v>1</v>
      </c>
      <c r="AE63" s="18">
        <f t="shared" si="28"/>
        <v>0</v>
      </c>
      <c r="AF63" s="18">
        <f t="shared" si="29"/>
        <v>0</v>
      </c>
      <c r="AG63" s="18">
        <f t="shared" si="30"/>
        <v>0</v>
      </c>
      <c r="AH63" s="18">
        <f t="shared" si="31"/>
        <v>0</v>
      </c>
      <c r="AI63" s="18">
        <f t="shared" si="32"/>
        <v>0</v>
      </c>
    </row>
    <row r="64" spans="1:35" x14ac:dyDescent="0.2">
      <c r="A64" s="11">
        <v>44</v>
      </c>
      <c r="B64" s="13">
        <f>B17</f>
        <v>1</v>
      </c>
      <c r="C64" s="13">
        <f>D17</f>
        <v>3</v>
      </c>
      <c r="D64" s="13">
        <f>F17</f>
        <v>5</v>
      </c>
      <c r="E64" s="13">
        <f>M17</f>
        <v>12</v>
      </c>
      <c r="F64" s="13">
        <f>O17</f>
        <v>14</v>
      </c>
      <c r="G64" s="13">
        <f>P17</f>
        <v>15</v>
      </c>
      <c r="H64" s="47">
        <f t="shared" si="26"/>
        <v>1</v>
      </c>
      <c r="I64" s="48"/>
      <c r="AD64" s="18">
        <f t="shared" si="27"/>
        <v>1</v>
      </c>
      <c r="AE64" s="18">
        <f t="shared" si="28"/>
        <v>0</v>
      </c>
      <c r="AF64" s="18">
        <f t="shared" si="29"/>
        <v>0</v>
      </c>
      <c r="AG64" s="18">
        <f t="shared" si="30"/>
        <v>0</v>
      </c>
      <c r="AH64" s="18">
        <f t="shared" si="31"/>
        <v>0</v>
      </c>
      <c r="AI64" s="18">
        <f t="shared" si="32"/>
        <v>0</v>
      </c>
    </row>
    <row r="65" spans="1:35" x14ac:dyDescent="0.2">
      <c r="A65" s="11">
        <v>45</v>
      </c>
      <c r="B65" s="12">
        <f>B17</f>
        <v>1</v>
      </c>
      <c r="C65" s="12">
        <f>D17</f>
        <v>3</v>
      </c>
      <c r="D65" s="12">
        <f>F17</f>
        <v>5</v>
      </c>
      <c r="E65" s="12">
        <f>M17</f>
        <v>12</v>
      </c>
      <c r="F65" s="12">
        <f>Q17</f>
        <v>16</v>
      </c>
      <c r="G65" s="12">
        <f>S17</f>
        <v>18</v>
      </c>
      <c r="H65" s="47">
        <f t="shared" si="26"/>
        <v>1</v>
      </c>
      <c r="I65" s="48"/>
      <c r="AD65" s="18">
        <f t="shared" si="27"/>
        <v>1</v>
      </c>
      <c r="AE65" s="18">
        <f t="shared" si="28"/>
        <v>0</v>
      </c>
      <c r="AF65" s="18">
        <f t="shared" si="29"/>
        <v>0</v>
      </c>
      <c r="AG65" s="18">
        <f t="shared" si="30"/>
        <v>0</v>
      </c>
      <c r="AH65" s="18">
        <f t="shared" si="31"/>
        <v>0</v>
      </c>
      <c r="AI65" s="18">
        <f t="shared" si="32"/>
        <v>0</v>
      </c>
    </row>
    <row r="66" spans="1:35" x14ac:dyDescent="0.2">
      <c r="A66" s="11">
        <v>46</v>
      </c>
      <c r="B66" s="13">
        <f>B17</f>
        <v>1</v>
      </c>
      <c r="C66" s="13">
        <f>D17</f>
        <v>3</v>
      </c>
      <c r="D66" s="13">
        <f>G17</f>
        <v>6</v>
      </c>
      <c r="E66" s="13">
        <f>H17</f>
        <v>7</v>
      </c>
      <c r="F66" s="13">
        <f>I17</f>
        <v>8</v>
      </c>
      <c r="G66" s="13">
        <f>M17</f>
        <v>12</v>
      </c>
      <c r="H66" s="47">
        <f t="shared" si="26"/>
        <v>1</v>
      </c>
      <c r="I66" s="48"/>
      <c r="AD66" s="18">
        <f t="shared" si="27"/>
        <v>1</v>
      </c>
      <c r="AE66" s="18">
        <f t="shared" si="28"/>
        <v>0</v>
      </c>
      <c r="AF66" s="18">
        <f t="shared" si="29"/>
        <v>0</v>
      </c>
      <c r="AG66" s="18">
        <f t="shared" si="30"/>
        <v>0</v>
      </c>
      <c r="AH66" s="18">
        <f t="shared" si="31"/>
        <v>0</v>
      </c>
      <c r="AI66" s="18">
        <f t="shared" si="32"/>
        <v>0</v>
      </c>
    </row>
    <row r="67" spans="1:35" x14ac:dyDescent="0.2">
      <c r="A67" s="11">
        <v>47</v>
      </c>
      <c r="B67" s="12">
        <f>B17</f>
        <v>1</v>
      </c>
      <c r="C67" s="12">
        <f>D17</f>
        <v>3</v>
      </c>
      <c r="D67" s="12">
        <f>G17</f>
        <v>6</v>
      </c>
      <c r="E67" s="12">
        <f>I17</f>
        <v>8</v>
      </c>
      <c r="F67" s="12">
        <f>S17</f>
        <v>18</v>
      </c>
      <c r="G67" s="12">
        <f>T17</f>
        <v>19</v>
      </c>
      <c r="H67" s="47">
        <f t="shared" si="26"/>
        <v>2</v>
      </c>
      <c r="I67" s="48"/>
      <c r="AD67" s="18">
        <f t="shared" si="27"/>
        <v>1</v>
      </c>
      <c r="AE67" s="18">
        <f t="shared" si="28"/>
        <v>0</v>
      </c>
      <c r="AF67" s="18">
        <f t="shared" si="29"/>
        <v>0</v>
      </c>
      <c r="AG67" s="18">
        <f t="shared" si="30"/>
        <v>0</v>
      </c>
      <c r="AH67" s="18">
        <f t="shared" si="31"/>
        <v>0</v>
      </c>
      <c r="AI67" s="18">
        <f t="shared" si="32"/>
        <v>1</v>
      </c>
    </row>
    <row r="68" spans="1:35" x14ac:dyDescent="0.2">
      <c r="A68" s="11">
        <v>48</v>
      </c>
      <c r="B68" s="13">
        <f>B17</f>
        <v>1</v>
      </c>
      <c r="C68" s="13">
        <f>D17</f>
        <v>3</v>
      </c>
      <c r="D68" s="13">
        <f>G17</f>
        <v>6</v>
      </c>
      <c r="E68" s="13">
        <f>J17</f>
        <v>9</v>
      </c>
      <c r="F68" s="13">
        <f>Q17</f>
        <v>16</v>
      </c>
      <c r="G68" s="13">
        <f>T17</f>
        <v>19</v>
      </c>
      <c r="H68" s="47">
        <f t="shared" si="26"/>
        <v>2</v>
      </c>
      <c r="I68" s="48"/>
      <c r="AD68" s="18">
        <f t="shared" si="27"/>
        <v>1</v>
      </c>
      <c r="AE68" s="18">
        <f t="shared" si="28"/>
        <v>0</v>
      </c>
      <c r="AF68" s="18">
        <f t="shared" si="29"/>
        <v>0</v>
      </c>
      <c r="AG68" s="18">
        <f t="shared" si="30"/>
        <v>0</v>
      </c>
      <c r="AH68" s="18">
        <f t="shared" si="31"/>
        <v>0</v>
      </c>
      <c r="AI68" s="18">
        <f t="shared" si="32"/>
        <v>1</v>
      </c>
    </row>
    <row r="69" spans="1:35" x14ac:dyDescent="0.2">
      <c r="A69" s="11">
        <v>49</v>
      </c>
      <c r="B69" s="12">
        <f>B17</f>
        <v>1</v>
      </c>
      <c r="C69" s="12">
        <f>D17</f>
        <v>3</v>
      </c>
      <c r="D69" s="12">
        <f>G17</f>
        <v>6</v>
      </c>
      <c r="E69" s="12">
        <f>K17</f>
        <v>10</v>
      </c>
      <c r="F69" s="12">
        <f>N17</f>
        <v>13</v>
      </c>
      <c r="G69" s="12">
        <f>T17</f>
        <v>19</v>
      </c>
      <c r="H69" s="47">
        <f t="shared" si="26"/>
        <v>3</v>
      </c>
      <c r="I69" s="48"/>
      <c r="AD69" s="18">
        <f t="shared" si="27"/>
        <v>1</v>
      </c>
      <c r="AE69" s="18">
        <f t="shared" si="28"/>
        <v>0</v>
      </c>
      <c r="AF69" s="18">
        <f t="shared" si="29"/>
        <v>0</v>
      </c>
      <c r="AG69" s="18">
        <f t="shared" si="30"/>
        <v>1</v>
      </c>
      <c r="AH69" s="18">
        <f t="shared" si="31"/>
        <v>0</v>
      </c>
      <c r="AI69" s="18">
        <f t="shared" si="32"/>
        <v>1</v>
      </c>
    </row>
    <row r="70" spans="1:35" x14ac:dyDescent="0.2">
      <c r="A70" s="11">
        <v>50</v>
      </c>
      <c r="B70" s="13">
        <f>B17</f>
        <v>1</v>
      </c>
      <c r="C70" s="13">
        <f>D17</f>
        <v>3</v>
      </c>
      <c r="D70" s="13">
        <f>G17</f>
        <v>6</v>
      </c>
      <c r="E70" s="13">
        <f>K17</f>
        <v>10</v>
      </c>
      <c r="F70" s="13">
        <f>P17</f>
        <v>15</v>
      </c>
      <c r="G70" s="13">
        <f>S17</f>
        <v>18</v>
      </c>
      <c r="H70" s="47">
        <f t="shared" si="26"/>
        <v>2</v>
      </c>
      <c r="I70" s="48"/>
      <c r="AD70" s="18">
        <f t="shared" si="27"/>
        <v>1</v>
      </c>
      <c r="AE70" s="18">
        <f t="shared" si="28"/>
        <v>0</v>
      </c>
      <c r="AF70" s="18">
        <f t="shared" si="29"/>
        <v>0</v>
      </c>
      <c r="AG70" s="18">
        <f t="shared" si="30"/>
        <v>1</v>
      </c>
      <c r="AH70" s="18">
        <f t="shared" si="31"/>
        <v>0</v>
      </c>
      <c r="AI70" s="18">
        <f t="shared" si="32"/>
        <v>0</v>
      </c>
    </row>
    <row r="71" spans="1:35" x14ac:dyDescent="0.2">
      <c r="A71" s="11">
        <v>51</v>
      </c>
      <c r="B71" s="12">
        <f>B17</f>
        <v>1</v>
      </c>
      <c r="C71" s="12">
        <f>D17</f>
        <v>3</v>
      </c>
      <c r="D71" s="12">
        <f>G17</f>
        <v>6</v>
      </c>
      <c r="E71" s="12">
        <f>L17</f>
        <v>11</v>
      </c>
      <c r="F71" s="12">
        <f>N17</f>
        <v>13</v>
      </c>
      <c r="G71" s="12">
        <f>U17</f>
        <v>20</v>
      </c>
      <c r="H71" s="47">
        <f t="shared" si="26"/>
        <v>2</v>
      </c>
      <c r="I71" s="48"/>
      <c r="AD71" s="18">
        <f t="shared" si="27"/>
        <v>1</v>
      </c>
      <c r="AE71" s="18">
        <f t="shared" si="28"/>
        <v>0</v>
      </c>
      <c r="AF71" s="18">
        <f t="shared" si="29"/>
        <v>0</v>
      </c>
      <c r="AG71" s="18">
        <f t="shared" si="30"/>
        <v>0</v>
      </c>
      <c r="AH71" s="18">
        <f t="shared" si="31"/>
        <v>0</v>
      </c>
      <c r="AI71" s="18">
        <f t="shared" si="32"/>
        <v>1</v>
      </c>
    </row>
    <row r="72" spans="1:35" x14ac:dyDescent="0.2">
      <c r="A72" s="11">
        <v>52</v>
      </c>
      <c r="B72" s="13">
        <f>B17</f>
        <v>1</v>
      </c>
      <c r="C72" s="13">
        <f>D17</f>
        <v>3</v>
      </c>
      <c r="D72" s="13">
        <f>G17</f>
        <v>6</v>
      </c>
      <c r="E72" s="13">
        <f>L17</f>
        <v>11</v>
      </c>
      <c r="F72" s="13">
        <f>R17</f>
        <v>17</v>
      </c>
      <c r="G72" s="13">
        <f>T17</f>
        <v>19</v>
      </c>
      <c r="H72" s="47">
        <f t="shared" si="26"/>
        <v>2</v>
      </c>
      <c r="I72" s="48"/>
      <c r="AD72" s="18">
        <f t="shared" si="27"/>
        <v>1</v>
      </c>
      <c r="AE72" s="18">
        <f t="shared" si="28"/>
        <v>0</v>
      </c>
      <c r="AF72" s="18">
        <f t="shared" si="29"/>
        <v>0</v>
      </c>
      <c r="AG72" s="18">
        <f t="shared" si="30"/>
        <v>0</v>
      </c>
      <c r="AH72" s="18">
        <f t="shared" si="31"/>
        <v>0</v>
      </c>
      <c r="AI72" s="18">
        <f t="shared" si="32"/>
        <v>1</v>
      </c>
    </row>
    <row r="73" spans="1:35" x14ac:dyDescent="0.2">
      <c r="A73" s="11">
        <v>53</v>
      </c>
      <c r="B73" s="12">
        <f>B17</f>
        <v>1</v>
      </c>
      <c r="C73" s="12">
        <f>D17</f>
        <v>3</v>
      </c>
      <c r="D73" s="12">
        <f>G17</f>
        <v>6</v>
      </c>
      <c r="E73" s="12">
        <f>M17</f>
        <v>12</v>
      </c>
      <c r="F73" s="12">
        <f>O17</f>
        <v>14</v>
      </c>
      <c r="G73" s="12">
        <f>T17</f>
        <v>19</v>
      </c>
      <c r="H73" s="47">
        <f t="shared" si="26"/>
        <v>2</v>
      </c>
      <c r="I73" s="48"/>
      <c r="AD73" s="18">
        <f t="shared" si="27"/>
        <v>1</v>
      </c>
      <c r="AE73" s="18">
        <f t="shared" si="28"/>
        <v>0</v>
      </c>
      <c r="AF73" s="18">
        <f t="shared" si="29"/>
        <v>0</v>
      </c>
      <c r="AG73" s="18">
        <f t="shared" si="30"/>
        <v>0</v>
      </c>
      <c r="AH73" s="18">
        <f t="shared" si="31"/>
        <v>0</v>
      </c>
      <c r="AI73" s="18">
        <f t="shared" si="32"/>
        <v>1</v>
      </c>
    </row>
    <row r="74" spans="1:35" x14ac:dyDescent="0.2">
      <c r="A74" s="11">
        <v>54</v>
      </c>
      <c r="B74" s="13">
        <f>B17</f>
        <v>1</v>
      </c>
      <c r="C74" s="13">
        <f>D17</f>
        <v>3</v>
      </c>
      <c r="D74" s="13">
        <f>H17</f>
        <v>7</v>
      </c>
      <c r="E74" s="13">
        <f>I17</f>
        <v>8</v>
      </c>
      <c r="F74" s="13">
        <f>S17</f>
        <v>18</v>
      </c>
      <c r="G74" s="13">
        <f>U17</f>
        <v>20</v>
      </c>
      <c r="H74" s="47">
        <f t="shared" si="26"/>
        <v>2</v>
      </c>
      <c r="I74" s="48"/>
      <c r="AD74" s="18">
        <f t="shared" si="27"/>
        <v>1</v>
      </c>
      <c r="AE74" s="18">
        <f t="shared" si="28"/>
        <v>0</v>
      </c>
      <c r="AF74" s="18">
        <f t="shared" si="29"/>
        <v>0</v>
      </c>
      <c r="AG74" s="18">
        <f t="shared" si="30"/>
        <v>0</v>
      </c>
      <c r="AH74" s="18">
        <f t="shared" si="31"/>
        <v>0</v>
      </c>
      <c r="AI74" s="18">
        <f t="shared" si="32"/>
        <v>1</v>
      </c>
    </row>
    <row r="75" spans="1:35" x14ac:dyDescent="0.2">
      <c r="A75" s="11">
        <v>55</v>
      </c>
      <c r="B75" s="12">
        <f>B17</f>
        <v>1</v>
      </c>
      <c r="C75" s="12">
        <f>D17</f>
        <v>3</v>
      </c>
      <c r="D75" s="12">
        <f>H17</f>
        <v>7</v>
      </c>
      <c r="E75" s="12">
        <f>J17</f>
        <v>9</v>
      </c>
      <c r="F75" s="12">
        <f>L17</f>
        <v>11</v>
      </c>
      <c r="G75" s="12">
        <f>M17</f>
        <v>12</v>
      </c>
      <c r="H75" s="47">
        <f t="shared" si="26"/>
        <v>1</v>
      </c>
      <c r="I75" s="48"/>
      <c r="AD75" s="18">
        <f t="shared" si="27"/>
        <v>1</v>
      </c>
      <c r="AE75" s="18">
        <f t="shared" si="28"/>
        <v>0</v>
      </c>
      <c r="AF75" s="18">
        <f t="shared" si="29"/>
        <v>0</v>
      </c>
      <c r="AG75" s="18">
        <f t="shared" si="30"/>
        <v>0</v>
      </c>
      <c r="AH75" s="18">
        <f t="shared" si="31"/>
        <v>0</v>
      </c>
      <c r="AI75" s="18">
        <f t="shared" si="32"/>
        <v>0</v>
      </c>
    </row>
    <row r="76" spans="1:35" x14ac:dyDescent="0.2">
      <c r="A76" s="11">
        <v>56</v>
      </c>
      <c r="B76" s="13">
        <f>B17</f>
        <v>1</v>
      </c>
      <c r="C76" s="13">
        <f>D17</f>
        <v>3</v>
      </c>
      <c r="D76" s="13">
        <f>H17</f>
        <v>7</v>
      </c>
      <c r="E76" s="13">
        <f>K17</f>
        <v>10</v>
      </c>
      <c r="F76" s="13">
        <f>N17</f>
        <v>13</v>
      </c>
      <c r="G76" s="13">
        <f>U17</f>
        <v>20</v>
      </c>
      <c r="H76" s="47">
        <f t="shared" si="26"/>
        <v>3</v>
      </c>
      <c r="I76" s="48"/>
      <c r="AD76" s="18">
        <f t="shared" si="27"/>
        <v>1</v>
      </c>
      <c r="AE76" s="18">
        <f t="shared" si="28"/>
        <v>0</v>
      </c>
      <c r="AF76" s="18">
        <f t="shared" si="29"/>
        <v>0</v>
      </c>
      <c r="AG76" s="18">
        <f t="shared" si="30"/>
        <v>1</v>
      </c>
      <c r="AH76" s="18">
        <f t="shared" si="31"/>
        <v>0</v>
      </c>
      <c r="AI76" s="18">
        <f t="shared" si="32"/>
        <v>1</v>
      </c>
    </row>
    <row r="77" spans="1:35" x14ac:dyDescent="0.2">
      <c r="A77" s="11">
        <v>57</v>
      </c>
      <c r="B77" s="12">
        <f>B17</f>
        <v>1</v>
      </c>
      <c r="C77" s="12">
        <f>D17</f>
        <v>3</v>
      </c>
      <c r="D77" s="12">
        <f>H17</f>
        <v>7</v>
      </c>
      <c r="E77" s="12">
        <f>K17</f>
        <v>10</v>
      </c>
      <c r="F77" s="12">
        <f>R17</f>
        <v>17</v>
      </c>
      <c r="G77" s="12">
        <f>T17</f>
        <v>19</v>
      </c>
      <c r="H77" s="47">
        <f t="shared" si="26"/>
        <v>3</v>
      </c>
      <c r="I77" s="48"/>
      <c r="AD77" s="18">
        <f t="shared" si="27"/>
        <v>1</v>
      </c>
      <c r="AE77" s="18">
        <f t="shared" si="28"/>
        <v>0</v>
      </c>
      <c r="AF77" s="18">
        <f t="shared" si="29"/>
        <v>0</v>
      </c>
      <c r="AG77" s="18">
        <f t="shared" si="30"/>
        <v>1</v>
      </c>
      <c r="AH77" s="18">
        <f t="shared" si="31"/>
        <v>0</v>
      </c>
      <c r="AI77" s="18">
        <f t="shared" si="32"/>
        <v>1</v>
      </c>
    </row>
    <row r="78" spans="1:35" x14ac:dyDescent="0.2">
      <c r="A78" s="11">
        <v>58</v>
      </c>
      <c r="B78" s="13">
        <f>B17</f>
        <v>1</v>
      </c>
      <c r="C78" s="13">
        <f>D17</f>
        <v>3</v>
      </c>
      <c r="D78" s="13">
        <f>H17</f>
        <v>7</v>
      </c>
      <c r="E78" s="13">
        <f>L17</f>
        <v>11</v>
      </c>
      <c r="F78" s="13">
        <f>O17</f>
        <v>14</v>
      </c>
      <c r="G78" s="13">
        <f>Q17</f>
        <v>16</v>
      </c>
      <c r="H78" s="47">
        <f t="shared" si="26"/>
        <v>1</v>
      </c>
      <c r="I78" s="48"/>
      <c r="AD78" s="18">
        <f t="shared" si="27"/>
        <v>1</v>
      </c>
      <c r="AE78" s="18">
        <f t="shared" si="28"/>
        <v>0</v>
      </c>
      <c r="AF78" s="18">
        <f t="shared" si="29"/>
        <v>0</v>
      </c>
      <c r="AG78" s="18">
        <f t="shared" si="30"/>
        <v>0</v>
      </c>
      <c r="AH78" s="18">
        <f t="shared" si="31"/>
        <v>0</v>
      </c>
      <c r="AI78" s="18">
        <f t="shared" si="32"/>
        <v>0</v>
      </c>
    </row>
    <row r="79" spans="1:35" x14ac:dyDescent="0.2">
      <c r="A79" s="11">
        <v>59</v>
      </c>
      <c r="B79" s="12">
        <f>B17</f>
        <v>1</v>
      </c>
      <c r="C79" s="12">
        <f>D17</f>
        <v>3</v>
      </c>
      <c r="D79" s="12">
        <f>H17</f>
        <v>7</v>
      </c>
      <c r="E79" s="12">
        <f>L17</f>
        <v>11</v>
      </c>
      <c r="F79" s="12">
        <f>R17</f>
        <v>17</v>
      </c>
      <c r="G79" s="12">
        <f>U17</f>
        <v>20</v>
      </c>
      <c r="H79" s="47">
        <f t="shared" si="26"/>
        <v>2</v>
      </c>
      <c r="I79" s="48"/>
      <c r="AD79" s="18">
        <f t="shared" si="27"/>
        <v>1</v>
      </c>
      <c r="AE79" s="18">
        <f t="shared" si="28"/>
        <v>0</v>
      </c>
      <c r="AF79" s="18">
        <f t="shared" si="29"/>
        <v>0</v>
      </c>
      <c r="AG79" s="18">
        <f t="shared" si="30"/>
        <v>0</v>
      </c>
      <c r="AH79" s="18">
        <f t="shared" si="31"/>
        <v>0</v>
      </c>
      <c r="AI79" s="18">
        <f t="shared" si="32"/>
        <v>1</v>
      </c>
    </row>
    <row r="80" spans="1:35" x14ac:dyDescent="0.2">
      <c r="A80" s="11">
        <v>60</v>
      </c>
      <c r="B80" s="13">
        <f>B17</f>
        <v>1</v>
      </c>
      <c r="C80" s="13">
        <f>D17</f>
        <v>3</v>
      </c>
      <c r="D80" s="13">
        <f>H17</f>
        <v>7</v>
      </c>
      <c r="E80" s="13">
        <f>M17</f>
        <v>12</v>
      </c>
      <c r="F80" s="13">
        <f>O17</f>
        <v>14</v>
      </c>
      <c r="G80" s="13">
        <f>U17</f>
        <v>20</v>
      </c>
      <c r="H80" s="47">
        <f t="shared" si="26"/>
        <v>2</v>
      </c>
      <c r="I80" s="48"/>
      <c r="AD80" s="18">
        <f t="shared" si="27"/>
        <v>1</v>
      </c>
      <c r="AE80" s="18">
        <f t="shared" si="28"/>
        <v>0</v>
      </c>
      <c r="AF80" s="18">
        <f t="shared" si="29"/>
        <v>0</v>
      </c>
      <c r="AG80" s="18">
        <f t="shared" si="30"/>
        <v>0</v>
      </c>
      <c r="AH80" s="18">
        <f t="shared" si="31"/>
        <v>0</v>
      </c>
      <c r="AI80" s="18">
        <f t="shared" si="32"/>
        <v>1</v>
      </c>
    </row>
    <row r="81" spans="1:35" x14ac:dyDescent="0.2">
      <c r="A81" s="11">
        <v>61</v>
      </c>
      <c r="B81" s="12">
        <f>B17</f>
        <v>1</v>
      </c>
      <c r="C81" s="12">
        <f>D17</f>
        <v>3</v>
      </c>
      <c r="D81" s="12">
        <f>I17</f>
        <v>8</v>
      </c>
      <c r="E81" s="12">
        <f>J17</f>
        <v>9</v>
      </c>
      <c r="F81" s="12">
        <f>O17</f>
        <v>14</v>
      </c>
      <c r="G81" s="12">
        <f>P17</f>
        <v>15</v>
      </c>
      <c r="H81" s="47">
        <f t="shared" si="26"/>
        <v>1</v>
      </c>
      <c r="I81" s="48"/>
      <c r="AD81" s="18">
        <f t="shared" si="27"/>
        <v>1</v>
      </c>
      <c r="AE81" s="18">
        <f t="shared" si="28"/>
        <v>0</v>
      </c>
      <c r="AF81" s="18">
        <f t="shared" si="29"/>
        <v>0</v>
      </c>
      <c r="AG81" s="18">
        <f t="shared" si="30"/>
        <v>0</v>
      </c>
      <c r="AH81" s="18">
        <f t="shared" si="31"/>
        <v>0</v>
      </c>
      <c r="AI81" s="18">
        <f t="shared" si="32"/>
        <v>0</v>
      </c>
    </row>
    <row r="82" spans="1:35" x14ac:dyDescent="0.2">
      <c r="A82" s="11">
        <v>62</v>
      </c>
      <c r="B82" s="13">
        <f>B17</f>
        <v>1</v>
      </c>
      <c r="C82" s="13">
        <f>D17</f>
        <v>3</v>
      </c>
      <c r="D82" s="13">
        <f>I17</f>
        <v>8</v>
      </c>
      <c r="E82" s="13">
        <f>J17</f>
        <v>9</v>
      </c>
      <c r="F82" s="13">
        <f>Q17</f>
        <v>16</v>
      </c>
      <c r="G82" s="13">
        <f>S17</f>
        <v>18</v>
      </c>
      <c r="H82" s="47">
        <f t="shared" si="26"/>
        <v>1</v>
      </c>
      <c r="I82" s="48"/>
      <c r="AD82" s="18">
        <f t="shared" si="27"/>
        <v>1</v>
      </c>
      <c r="AE82" s="18">
        <f t="shared" si="28"/>
        <v>0</v>
      </c>
      <c r="AF82" s="18">
        <f t="shared" si="29"/>
        <v>0</v>
      </c>
      <c r="AG82" s="18">
        <f t="shared" si="30"/>
        <v>0</v>
      </c>
      <c r="AH82" s="18">
        <f t="shared" si="31"/>
        <v>0</v>
      </c>
      <c r="AI82" s="18">
        <f t="shared" si="32"/>
        <v>0</v>
      </c>
    </row>
    <row r="83" spans="1:35" x14ac:dyDescent="0.2">
      <c r="A83" s="11">
        <v>63</v>
      </c>
      <c r="B83" s="12">
        <f>B17</f>
        <v>1</v>
      </c>
      <c r="C83" s="12">
        <f>D17</f>
        <v>3</v>
      </c>
      <c r="D83" s="12">
        <f>I17</f>
        <v>8</v>
      </c>
      <c r="E83" s="12">
        <f>L17</f>
        <v>11</v>
      </c>
      <c r="F83" s="12">
        <f>R17</f>
        <v>17</v>
      </c>
      <c r="G83" s="12">
        <f>S17</f>
        <v>18</v>
      </c>
      <c r="H83" s="47">
        <f t="shared" si="26"/>
        <v>1</v>
      </c>
      <c r="I83" s="48"/>
      <c r="AD83" s="18">
        <f t="shared" si="27"/>
        <v>1</v>
      </c>
      <c r="AE83" s="18">
        <f t="shared" si="28"/>
        <v>0</v>
      </c>
      <c r="AF83" s="18">
        <f t="shared" si="29"/>
        <v>0</v>
      </c>
      <c r="AG83" s="18">
        <f t="shared" si="30"/>
        <v>0</v>
      </c>
      <c r="AH83" s="18">
        <f t="shared" si="31"/>
        <v>0</v>
      </c>
      <c r="AI83" s="18">
        <f t="shared" si="32"/>
        <v>0</v>
      </c>
    </row>
    <row r="84" spans="1:35" x14ac:dyDescent="0.2">
      <c r="A84" s="11">
        <v>64</v>
      </c>
      <c r="B84" s="13">
        <f>B17</f>
        <v>1</v>
      </c>
      <c r="C84" s="13">
        <f>D17</f>
        <v>3</v>
      </c>
      <c r="D84" s="13">
        <f>J17</f>
        <v>9</v>
      </c>
      <c r="E84" s="13">
        <f>K17</f>
        <v>10</v>
      </c>
      <c r="F84" s="13">
        <f>N17</f>
        <v>13</v>
      </c>
      <c r="G84" s="13">
        <f>Q17</f>
        <v>16</v>
      </c>
      <c r="H84" s="47">
        <f t="shared" si="26"/>
        <v>2</v>
      </c>
      <c r="I84" s="48"/>
      <c r="AD84" s="18">
        <f t="shared" si="27"/>
        <v>1</v>
      </c>
      <c r="AE84" s="18">
        <f t="shared" si="28"/>
        <v>0</v>
      </c>
      <c r="AF84" s="18">
        <f t="shared" si="29"/>
        <v>0</v>
      </c>
      <c r="AG84" s="18">
        <f t="shared" si="30"/>
        <v>1</v>
      </c>
      <c r="AH84" s="18">
        <f t="shared" si="31"/>
        <v>0</v>
      </c>
      <c r="AI84" s="18">
        <f t="shared" si="32"/>
        <v>0</v>
      </c>
    </row>
    <row r="85" spans="1:35" x14ac:dyDescent="0.2">
      <c r="A85" s="11">
        <v>65</v>
      </c>
      <c r="B85" s="12">
        <f>B17</f>
        <v>1</v>
      </c>
      <c r="C85" s="12">
        <f>D17</f>
        <v>3</v>
      </c>
      <c r="D85" s="12">
        <f>J17</f>
        <v>9</v>
      </c>
      <c r="E85" s="12">
        <f>L17</f>
        <v>11</v>
      </c>
      <c r="F85" s="12">
        <f>Q17</f>
        <v>16</v>
      </c>
      <c r="G85" s="12">
        <f>R17</f>
        <v>17</v>
      </c>
      <c r="H85" s="47">
        <f t="shared" si="26"/>
        <v>1</v>
      </c>
      <c r="I85" s="48"/>
      <c r="AD85" s="18">
        <f t="shared" si="27"/>
        <v>1</v>
      </c>
      <c r="AE85" s="18">
        <f t="shared" si="28"/>
        <v>0</v>
      </c>
      <c r="AF85" s="18">
        <f t="shared" si="29"/>
        <v>0</v>
      </c>
      <c r="AG85" s="18">
        <f t="shared" si="30"/>
        <v>0</v>
      </c>
      <c r="AH85" s="18">
        <f t="shared" si="31"/>
        <v>0</v>
      </c>
      <c r="AI85" s="18">
        <f t="shared" si="32"/>
        <v>0</v>
      </c>
    </row>
    <row r="86" spans="1:35" x14ac:dyDescent="0.2">
      <c r="A86" s="11">
        <v>66</v>
      </c>
      <c r="B86" s="13">
        <f>B17</f>
        <v>1</v>
      </c>
      <c r="C86" s="13">
        <f>D17</f>
        <v>3</v>
      </c>
      <c r="D86" s="13">
        <f>J17</f>
        <v>9</v>
      </c>
      <c r="E86" s="13">
        <f>M17</f>
        <v>12</v>
      </c>
      <c r="F86" s="13">
        <f>O17</f>
        <v>14</v>
      </c>
      <c r="G86" s="13">
        <f>Q17</f>
        <v>16</v>
      </c>
      <c r="H86" s="47">
        <f t="shared" ref="H86:H149" si="33">SUM(AD86:AI86)</f>
        <v>1</v>
      </c>
      <c r="I86" s="48"/>
      <c r="AD86" s="18">
        <f t="shared" ref="AD86:AD149" si="34">COUNTIF($C$13:$H$13,B86)</f>
        <v>1</v>
      </c>
      <c r="AE86" s="18">
        <f t="shared" ref="AE86:AE149" si="35">COUNTIF($C$13:$H$13,C86)</f>
        <v>0</v>
      </c>
      <c r="AF86" s="18">
        <f t="shared" ref="AF86:AF149" si="36">COUNTIF($C$13:$H$13,D86)</f>
        <v>0</v>
      </c>
      <c r="AG86" s="18">
        <f t="shared" ref="AG86:AG149" si="37">COUNTIF($C$13:$H$13,E86)</f>
        <v>0</v>
      </c>
      <c r="AH86" s="18">
        <f t="shared" ref="AH86:AH149" si="38">COUNTIF($C$13:$H$13,F86)</f>
        <v>0</v>
      </c>
      <c r="AI86" s="18">
        <f t="shared" ref="AI86:AI149" si="39">COUNTIF($C$13:$H$13,G86)</f>
        <v>0</v>
      </c>
    </row>
    <row r="87" spans="1:35" x14ac:dyDescent="0.2">
      <c r="A87" s="11">
        <v>67</v>
      </c>
      <c r="B87" s="12">
        <f>B17</f>
        <v>1</v>
      </c>
      <c r="C87" s="12">
        <f>D17</f>
        <v>3</v>
      </c>
      <c r="D87" s="12">
        <f>J17</f>
        <v>9</v>
      </c>
      <c r="E87" s="12">
        <f>M17</f>
        <v>12</v>
      </c>
      <c r="F87" s="12">
        <f>R17</f>
        <v>17</v>
      </c>
      <c r="G87" s="12">
        <f>U17</f>
        <v>20</v>
      </c>
      <c r="H87" s="47">
        <f t="shared" si="33"/>
        <v>2</v>
      </c>
      <c r="I87" s="48"/>
      <c r="AD87" s="18">
        <f t="shared" si="34"/>
        <v>1</v>
      </c>
      <c r="AE87" s="18">
        <f t="shared" si="35"/>
        <v>0</v>
      </c>
      <c r="AF87" s="18">
        <f t="shared" si="36"/>
        <v>0</v>
      </c>
      <c r="AG87" s="18">
        <f t="shared" si="37"/>
        <v>0</v>
      </c>
      <c r="AH87" s="18">
        <f t="shared" si="38"/>
        <v>0</v>
      </c>
      <c r="AI87" s="18">
        <f t="shared" si="39"/>
        <v>1</v>
      </c>
    </row>
    <row r="88" spans="1:35" x14ac:dyDescent="0.2">
      <c r="A88" s="11">
        <v>68</v>
      </c>
      <c r="B88" s="13">
        <f>B17</f>
        <v>1</v>
      </c>
      <c r="C88" s="13">
        <f>D17</f>
        <v>3</v>
      </c>
      <c r="D88" s="13">
        <f>K17</f>
        <v>10</v>
      </c>
      <c r="E88" s="13">
        <f>M17</f>
        <v>12</v>
      </c>
      <c r="F88" s="13">
        <f>N17</f>
        <v>13</v>
      </c>
      <c r="G88" s="13">
        <f>O17</f>
        <v>14</v>
      </c>
      <c r="H88" s="47">
        <f t="shared" si="33"/>
        <v>2</v>
      </c>
      <c r="I88" s="48"/>
      <c r="AD88" s="18">
        <f t="shared" si="34"/>
        <v>1</v>
      </c>
      <c r="AE88" s="18">
        <f t="shared" si="35"/>
        <v>0</v>
      </c>
      <c r="AF88" s="18">
        <f t="shared" si="36"/>
        <v>1</v>
      </c>
      <c r="AG88" s="18">
        <f t="shared" si="37"/>
        <v>0</v>
      </c>
      <c r="AH88" s="18">
        <f t="shared" si="38"/>
        <v>0</v>
      </c>
      <c r="AI88" s="18">
        <f t="shared" si="39"/>
        <v>0</v>
      </c>
    </row>
    <row r="89" spans="1:35" x14ac:dyDescent="0.2">
      <c r="A89" s="11">
        <v>69</v>
      </c>
      <c r="B89" s="12">
        <f>B17</f>
        <v>1</v>
      </c>
      <c r="C89" s="12">
        <f>D17</f>
        <v>3</v>
      </c>
      <c r="D89" s="12">
        <f>N17</f>
        <v>13</v>
      </c>
      <c r="E89" s="12">
        <f>P17</f>
        <v>15</v>
      </c>
      <c r="F89" s="12">
        <f>Q17</f>
        <v>16</v>
      </c>
      <c r="G89" s="12">
        <f>R17</f>
        <v>17</v>
      </c>
      <c r="H89" s="47">
        <f t="shared" si="33"/>
        <v>1</v>
      </c>
      <c r="I89" s="48"/>
      <c r="AD89" s="18">
        <f t="shared" si="34"/>
        <v>1</v>
      </c>
      <c r="AE89" s="18">
        <f t="shared" si="35"/>
        <v>0</v>
      </c>
      <c r="AF89" s="18">
        <f t="shared" si="36"/>
        <v>0</v>
      </c>
      <c r="AG89" s="18">
        <f t="shared" si="37"/>
        <v>0</v>
      </c>
      <c r="AH89" s="18">
        <f t="shared" si="38"/>
        <v>0</v>
      </c>
      <c r="AI89" s="18">
        <f t="shared" si="39"/>
        <v>0</v>
      </c>
    </row>
    <row r="90" spans="1:35" x14ac:dyDescent="0.2">
      <c r="A90" s="11">
        <v>70</v>
      </c>
      <c r="B90" s="13">
        <f>B17</f>
        <v>1</v>
      </c>
      <c r="C90" s="13">
        <f>D17</f>
        <v>3</v>
      </c>
      <c r="D90" s="13">
        <f>O17</f>
        <v>14</v>
      </c>
      <c r="E90" s="13">
        <f>S17</f>
        <v>18</v>
      </c>
      <c r="F90" s="13">
        <f>T17</f>
        <v>19</v>
      </c>
      <c r="G90" s="13">
        <f>U17</f>
        <v>20</v>
      </c>
      <c r="H90" s="47">
        <f t="shared" si="33"/>
        <v>3</v>
      </c>
      <c r="I90" s="48"/>
      <c r="AD90" s="18">
        <f t="shared" si="34"/>
        <v>1</v>
      </c>
      <c r="AE90" s="18">
        <f t="shared" si="35"/>
        <v>0</v>
      </c>
      <c r="AF90" s="18">
        <f t="shared" si="36"/>
        <v>0</v>
      </c>
      <c r="AG90" s="18">
        <f t="shared" si="37"/>
        <v>0</v>
      </c>
      <c r="AH90" s="18">
        <f t="shared" si="38"/>
        <v>1</v>
      </c>
      <c r="AI90" s="18">
        <f t="shared" si="39"/>
        <v>1</v>
      </c>
    </row>
    <row r="91" spans="1:35" x14ac:dyDescent="0.2">
      <c r="A91" s="11">
        <v>71</v>
      </c>
      <c r="B91" s="12">
        <f>B17</f>
        <v>1</v>
      </c>
      <c r="C91" s="12">
        <f>E17</f>
        <v>4</v>
      </c>
      <c r="D91" s="12">
        <f>F17</f>
        <v>5</v>
      </c>
      <c r="E91" s="12">
        <f>G17</f>
        <v>6</v>
      </c>
      <c r="F91" s="12">
        <f>L17</f>
        <v>11</v>
      </c>
      <c r="G91" s="12">
        <f>M17</f>
        <v>12</v>
      </c>
      <c r="H91" s="47">
        <f t="shared" si="33"/>
        <v>1</v>
      </c>
      <c r="I91" s="48"/>
      <c r="AD91" s="18">
        <f t="shared" si="34"/>
        <v>1</v>
      </c>
      <c r="AE91" s="18">
        <f t="shared" si="35"/>
        <v>0</v>
      </c>
      <c r="AF91" s="18">
        <f t="shared" si="36"/>
        <v>0</v>
      </c>
      <c r="AG91" s="18">
        <f t="shared" si="37"/>
        <v>0</v>
      </c>
      <c r="AH91" s="18">
        <f t="shared" si="38"/>
        <v>0</v>
      </c>
      <c r="AI91" s="18">
        <f t="shared" si="39"/>
        <v>0</v>
      </c>
    </row>
    <row r="92" spans="1:35" x14ac:dyDescent="0.2">
      <c r="A92" s="11">
        <v>72</v>
      </c>
      <c r="B92" s="13">
        <f>B17</f>
        <v>1</v>
      </c>
      <c r="C92" s="13">
        <f>E17</f>
        <v>4</v>
      </c>
      <c r="D92" s="13">
        <f>F17</f>
        <v>5</v>
      </c>
      <c r="E92" s="13">
        <f>G17</f>
        <v>6</v>
      </c>
      <c r="F92" s="13">
        <f>P17</f>
        <v>15</v>
      </c>
      <c r="G92" s="13">
        <f>T17</f>
        <v>19</v>
      </c>
      <c r="H92" s="47">
        <f t="shared" si="33"/>
        <v>2</v>
      </c>
      <c r="I92" s="48"/>
      <c r="AD92" s="18">
        <f t="shared" si="34"/>
        <v>1</v>
      </c>
      <c r="AE92" s="18">
        <f t="shared" si="35"/>
        <v>0</v>
      </c>
      <c r="AF92" s="18">
        <f t="shared" si="36"/>
        <v>0</v>
      </c>
      <c r="AG92" s="18">
        <f t="shared" si="37"/>
        <v>0</v>
      </c>
      <c r="AH92" s="18">
        <f t="shared" si="38"/>
        <v>0</v>
      </c>
      <c r="AI92" s="18">
        <f t="shared" si="39"/>
        <v>1</v>
      </c>
    </row>
    <row r="93" spans="1:35" x14ac:dyDescent="0.2">
      <c r="A93" s="11">
        <v>73</v>
      </c>
      <c r="B93" s="12">
        <f>B17</f>
        <v>1</v>
      </c>
      <c r="C93" s="12">
        <f>E17</f>
        <v>4</v>
      </c>
      <c r="D93" s="12">
        <f>F17</f>
        <v>5</v>
      </c>
      <c r="E93" s="12">
        <f>H17</f>
        <v>7</v>
      </c>
      <c r="F93" s="12">
        <f>K17</f>
        <v>10</v>
      </c>
      <c r="G93" s="12">
        <f>M17</f>
        <v>12</v>
      </c>
      <c r="H93" s="47">
        <f t="shared" si="33"/>
        <v>2</v>
      </c>
      <c r="I93" s="48"/>
      <c r="AD93" s="18">
        <f t="shared" si="34"/>
        <v>1</v>
      </c>
      <c r="AE93" s="18">
        <f t="shared" si="35"/>
        <v>0</v>
      </c>
      <c r="AF93" s="18">
        <f t="shared" si="36"/>
        <v>0</v>
      </c>
      <c r="AG93" s="18">
        <f t="shared" si="37"/>
        <v>0</v>
      </c>
      <c r="AH93" s="18">
        <f t="shared" si="38"/>
        <v>1</v>
      </c>
      <c r="AI93" s="18">
        <f t="shared" si="39"/>
        <v>0</v>
      </c>
    </row>
    <row r="94" spans="1:35" x14ac:dyDescent="0.2">
      <c r="A94" s="11">
        <v>74</v>
      </c>
      <c r="B94" s="13">
        <f>B17</f>
        <v>1</v>
      </c>
      <c r="C94" s="13">
        <f>E17</f>
        <v>4</v>
      </c>
      <c r="D94" s="13">
        <f>F17</f>
        <v>5</v>
      </c>
      <c r="E94" s="13">
        <f>H17</f>
        <v>7</v>
      </c>
      <c r="F94" s="13">
        <f>R17</f>
        <v>17</v>
      </c>
      <c r="G94" s="13">
        <f>S17</f>
        <v>18</v>
      </c>
      <c r="H94" s="47">
        <f t="shared" si="33"/>
        <v>1</v>
      </c>
      <c r="I94" s="48"/>
      <c r="AD94" s="18">
        <f t="shared" si="34"/>
        <v>1</v>
      </c>
      <c r="AE94" s="18">
        <f t="shared" si="35"/>
        <v>0</v>
      </c>
      <c r="AF94" s="18">
        <f t="shared" si="36"/>
        <v>0</v>
      </c>
      <c r="AG94" s="18">
        <f t="shared" si="37"/>
        <v>0</v>
      </c>
      <c r="AH94" s="18">
        <f t="shared" si="38"/>
        <v>0</v>
      </c>
      <c r="AI94" s="18">
        <f t="shared" si="39"/>
        <v>0</v>
      </c>
    </row>
    <row r="95" spans="1:35" x14ac:dyDescent="0.2">
      <c r="A95" s="11">
        <v>75</v>
      </c>
      <c r="B95" s="12">
        <f>B17</f>
        <v>1</v>
      </c>
      <c r="C95" s="12">
        <f>E17</f>
        <v>4</v>
      </c>
      <c r="D95" s="12">
        <f>F17</f>
        <v>5</v>
      </c>
      <c r="E95" s="12">
        <f>I17</f>
        <v>8</v>
      </c>
      <c r="F95" s="12">
        <f>J17</f>
        <v>9</v>
      </c>
      <c r="G95" s="12">
        <f>M17</f>
        <v>12</v>
      </c>
      <c r="H95" s="47">
        <f t="shared" si="33"/>
        <v>1</v>
      </c>
      <c r="I95" s="48"/>
      <c r="AD95" s="18">
        <f t="shared" si="34"/>
        <v>1</v>
      </c>
      <c r="AE95" s="18">
        <f t="shared" si="35"/>
        <v>0</v>
      </c>
      <c r="AF95" s="18">
        <f t="shared" si="36"/>
        <v>0</v>
      </c>
      <c r="AG95" s="18">
        <f t="shared" si="37"/>
        <v>0</v>
      </c>
      <c r="AH95" s="18">
        <f t="shared" si="38"/>
        <v>0</v>
      </c>
      <c r="AI95" s="18">
        <f t="shared" si="39"/>
        <v>0</v>
      </c>
    </row>
    <row r="96" spans="1:35" x14ac:dyDescent="0.2">
      <c r="A96" s="11">
        <v>76</v>
      </c>
      <c r="B96" s="13">
        <f>B17</f>
        <v>1</v>
      </c>
      <c r="C96" s="13">
        <f>E17</f>
        <v>4</v>
      </c>
      <c r="D96" s="13">
        <f>F17</f>
        <v>5</v>
      </c>
      <c r="E96" s="13">
        <f>I17</f>
        <v>8</v>
      </c>
      <c r="F96" s="13">
        <f>O17</f>
        <v>14</v>
      </c>
      <c r="G96" s="13">
        <f>Q17</f>
        <v>16</v>
      </c>
      <c r="H96" s="47">
        <f t="shared" si="33"/>
        <v>1</v>
      </c>
      <c r="I96" s="48"/>
      <c r="AD96" s="18">
        <f t="shared" si="34"/>
        <v>1</v>
      </c>
      <c r="AE96" s="18">
        <f t="shared" si="35"/>
        <v>0</v>
      </c>
      <c r="AF96" s="18">
        <f t="shared" si="36"/>
        <v>0</v>
      </c>
      <c r="AG96" s="18">
        <f t="shared" si="37"/>
        <v>0</v>
      </c>
      <c r="AH96" s="18">
        <f t="shared" si="38"/>
        <v>0</v>
      </c>
      <c r="AI96" s="18">
        <f t="shared" si="39"/>
        <v>0</v>
      </c>
    </row>
    <row r="97" spans="1:35" x14ac:dyDescent="0.2">
      <c r="A97" s="11">
        <v>77</v>
      </c>
      <c r="B97" s="12">
        <f>B17</f>
        <v>1</v>
      </c>
      <c r="C97" s="12">
        <f>E17</f>
        <v>4</v>
      </c>
      <c r="D97" s="12">
        <f>F17</f>
        <v>5</v>
      </c>
      <c r="E97" s="12">
        <f>J17</f>
        <v>9</v>
      </c>
      <c r="F97" s="12">
        <f>N17</f>
        <v>13</v>
      </c>
      <c r="G97" s="12">
        <f>R17</f>
        <v>17</v>
      </c>
      <c r="H97" s="47">
        <f t="shared" si="33"/>
        <v>1</v>
      </c>
      <c r="I97" s="48"/>
      <c r="AD97" s="18">
        <f t="shared" si="34"/>
        <v>1</v>
      </c>
      <c r="AE97" s="18">
        <f t="shared" si="35"/>
        <v>0</v>
      </c>
      <c r="AF97" s="18">
        <f t="shared" si="36"/>
        <v>0</v>
      </c>
      <c r="AG97" s="18">
        <f t="shared" si="37"/>
        <v>0</v>
      </c>
      <c r="AH97" s="18">
        <f t="shared" si="38"/>
        <v>0</v>
      </c>
      <c r="AI97" s="18">
        <f t="shared" si="39"/>
        <v>0</v>
      </c>
    </row>
    <row r="98" spans="1:35" x14ac:dyDescent="0.2">
      <c r="A98" s="11">
        <v>78</v>
      </c>
      <c r="B98" s="13">
        <f>B17</f>
        <v>1</v>
      </c>
      <c r="C98" s="13">
        <f>E17</f>
        <v>4</v>
      </c>
      <c r="D98" s="13">
        <f>F17</f>
        <v>5</v>
      </c>
      <c r="E98" s="13">
        <f>K17</f>
        <v>10</v>
      </c>
      <c r="F98" s="13">
        <f>O17</f>
        <v>14</v>
      </c>
      <c r="G98" s="13">
        <f>U17</f>
        <v>20</v>
      </c>
      <c r="H98" s="47">
        <f t="shared" si="33"/>
        <v>3</v>
      </c>
      <c r="I98" s="48"/>
      <c r="AD98" s="18">
        <f t="shared" si="34"/>
        <v>1</v>
      </c>
      <c r="AE98" s="18">
        <f t="shared" si="35"/>
        <v>0</v>
      </c>
      <c r="AF98" s="18">
        <f t="shared" si="36"/>
        <v>0</v>
      </c>
      <c r="AG98" s="18">
        <f t="shared" si="37"/>
        <v>1</v>
      </c>
      <c r="AH98" s="18">
        <f t="shared" si="38"/>
        <v>0</v>
      </c>
      <c r="AI98" s="18">
        <f t="shared" si="39"/>
        <v>1</v>
      </c>
    </row>
    <row r="99" spans="1:35" x14ac:dyDescent="0.2">
      <c r="A99" s="11">
        <v>79</v>
      </c>
      <c r="B99" s="12">
        <f>B17</f>
        <v>1</v>
      </c>
      <c r="C99" s="12">
        <f>E17</f>
        <v>4</v>
      </c>
      <c r="D99" s="12">
        <f>G17</f>
        <v>6</v>
      </c>
      <c r="E99" s="12">
        <f>H17</f>
        <v>7</v>
      </c>
      <c r="F99" s="12">
        <f>K17</f>
        <v>10</v>
      </c>
      <c r="G99" s="12">
        <f>L17</f>
        <v>11</v>
      </c>
      <c r="H99" s="47">
        <f t="shared" si="33"/>
        <v>2</v>
      </c>
      <c r="I99" s="48"/>
      <c r="AD99" s="18">
        <f t="shared" si="34"/>
        <v>1</v>
      </c>
      <c r="AE99" s="18">
        <f t="shared" si="35"/>
        <v>0</v>
      </c>
      <c r="AF99" s="18">
        <f t="shared" si="36"/>
        <v>0</v>
      </c>
      <c r="AG99" s="18">
        <f t="shared" si="37"/>
        <v>0</v>
      </c>
      <c r="AH99" s="18">
        <f t="shared" si="38"/>
        <v>1</v>
      </c>
      <c r="AI99" s="18">
        <f t="shared" si="39"/>
        <v>0</v>
      </c>
    </row>
    <row r="100" spans="1:35" x14ac:dyDescent="0.2">
      <c r="A100" s="11">
        <v>80</v>
      </c>
      <c r="B100" s="13">
        <f>B17</f>
        <v>1</v>
      </c>
      <c r="C100" s="13">
        <f>E17</f>
        <v>4</v>
      </c>
      <c r="D100" s="13">
        <f>G17</f>
        <v>6</v>
      </c>
      <c r="E100" s="13">
        <f>H17</f>
        <v>7</v>
      </c>
      <c r="F100" s="13">
        <f>O17</f>
        <v>14</v>
      </c>
      <c r="G100" s="13">
        <f>S17</f>
        <v>18</v>
      </c>
      <c r="H100" s="47">
        <f t="shared" si="33"/>
        <v>1</v>
      </c>
      <c r="I100" s="48"/>
      <c r="AD100" s="18">
        <f t="shared" si="34"/>
        <v>1</v>
      </c>
      <c r="AE100" s="18">
        <f t="shared" si="35"/>
        <v>0</v>
      </c>
      <c r="AF100" s="18">
        <f t="shared" si="36"/>
        <v>0</v>
      </c>
      <c r="AG100" s="18">
        <f t="shared" si="37"/>
        <v>0</v>
      </c>
      <c r="AH100" s="18">
        <f t="shared" si="38"/>
        <v>0</v>
      </c>
      <c r="AI100" s="18">
        <f t="shared" si="39"/>
        <v>0</v>
      </c>
    </row>
    <row r="101" spans="1:35" x14ac:dyDescent="0.2">
      <c r="A101" s="11">
        <v>81</v>
      </c>
      <c r="B101" s="12">
        <f>B17</f>
        <v>1</v>
      </c>
      <c r="C101" s="12">
        <f>E17</f>
        <v>4</v>
      </c>
      <c r="D101" s="12">
        <f>G17</f>
        <v>6</v>
      </c>
      <c r="E101" s="12">
        <f>I17</f>
        <v>8</v>
      </c>
      <c r="F101" s="12">
        <f>J17</f>
        <v>9</v>
      </c>
      <c r="G101" s="12">
        <f>L17</f>
        <v>11</v>
      </c>
      <c r="H101" s="47">
        <f t="shared" si="33"/>
        <v>1</v>
      </c>
      <c r="I101" s="48"/>
      <c r="AD101" s="18">
        <f t="shared" si="34"/>
        <v>1</v>
      </c>
      <c r="AE101" s="18">
        <f t="shared" si="35"/>
        <v>0</v>
      </c>
      <c r="AF101" s="18">
        <f t="shared" si="36"/>
        <v>0</v>
      </c>
      <c r="AG101" s="18">
        <f t="shared" si="37"/>
        <v>0</v>
      </c>
      <c r="AH101" s="18">
        <f t="shared" si="38"/>
        <v>0</v>
      </c>
      <c r="AI101" s="18">
        <f t="shared" si="39"/>
        <v>0</v>
      </c>
    </row>
    <row r="102" spans="1:35" x14ac:dyDescent="0.2">
      <c r="A102" s="11">
        <v>82</v>
      </c>
      <c r="B102" s="13">
        <f>B17</f>
        <v>1</v>
      </c>
      <c r="C102" s="13">
        <f>E17</f>
        <v>4</v>
      </c>
      <c r="D102" s="13">
        <f>G17</f>
        <v>6</v>
      </c>
      <c r="E102" s="13">
        <f>I17</f>
        <v>8</v>
      </c>
      <c r="F102" s="13">
        <f>Q17</f>
        <v>16</v>
      </c>
      <c r="G102" s="13">
        <f>R17</f>
        <v>17</v>
      </c>
      <c r="H102" s="47">
        <f t="shared" si="33"/>
        <v>1</v>
      </c>
      <c r="I102" s="48"/>
      <c r="AD102" s="18">
        <f t="shared" si="34"/>
        <v>1</v>
      </c>
      <c r="AE102" s="18">
        <f t="shared" si="35"/>
        <v>0</v>
      </c>
      <c r="AF102" s="18">
        <f t="shared" si="36"/>
        <v>0</v>
      </c>
      <c r="AG102" s="18">
        <f t="shared" si="37"/>
        <v>0</v>
      </c>
      <c r="AH102" s="18">
        <f t="shared" si="38"/>
        <v>0</v>
      </c>
      <c r="AI102" s="18">
        <f t="shared" si="39"/>
        <v>0</v>
      </c>
    </row>
    <row r="103" spans="1:35" x14ac:dyDescent="0.2">
      <c r="A103" s="11">
        <v>83</v>
      </c>
      <c r="B103" s="12">
        <f>B17</f>
        <v>1</v>
      </c>
      <c r="C103" s="12">
        <f>E17</f>
        <v>4</v>
      </c>
      <c r="D103" s="12">
        <f>G17</f>
        <v>6</v>
      </c>
      <c r="E103" s="12">
        <f>J17</f>
        <v>9</v>
      </c>
      <c r="F103" s="12">
        <f>N17</f>
        <v>13</v>
      </c>
      <c r="G103" s="12">
        <f>O17</f>
        <v>14</v>
      </c>
      <c r="H103" s="47">
        <f t="shared" si="33"/>
        <v>1</v>
      </c>
      <c r="I103" s="48"/>
      <c r="AD103" s="18">
        <f t="shared" si="34"/>
        <v>1</v>
      </c>
      <c r="AE103" s="18">
        <f t="shared" si="35"/>
        <v>0</v>
      </c>
      <c r="AF103" s="18">
        <f t="shared" si="36"/>
        <v>0</v>
      </c>
      <c r="AG103" s="18">
        <f t="shared" si="37"/>
        <v>0</v>
      </c>
      <c r="AH103" s="18">
        <f t="shared" si="38"/>
        <v>0</v>
      </c>
      <c r="AI103" s="18">
        <f t="shared" si="39"/>
        <v>0</v>
      </c>
    </row>
    <row r="104" spans="1:35" x14ac:dyDescent="0.2">
      <c r="A104" s="11">
        <v>84</v>
      </c>
      <c r="B104" s="13">
        <f>B17</f>
        <v>1</v>
      </c>
      <c r="C104" s="13">
        <f>E17</f>
        <v>4</v>
      </c>
      <c r="D104" s="13">
        <f>G17</f>
        <v>6</v>
      </c>
      <c r="E104" s="13">
        <f>K17</f>
        <v>10</v>
      </c>
      <c r="F104" s="13">
        <f>R17</f>
        <v>17</v>
      </c>
      <c r="G104" s="13">
        <f>U17</f>
        <v>20</v>
      </c>
      <c r="H104" s="47">
        <f t="shared" si="33"/>
        <v>3</v>
      </c>
      <c r="I104" s="48"/>
      <c r="AD104" s="18">
        <f t="shared" si="34"/>
        <v>1</v>
      </c>
      <c r="AE104" s="18">
        <f t="shared" si="35"/>
        <v>0</v>
      </c>
      <c r="AF104" s="18">
        <f t="shared" si="36"/>
        <v>0</v>
      </c>
      <c r="AG104" s="18">
        <f t="shared" si="37"/>
        <v>1</v>
      </c>
      <c r="AH104" s="18">
        <f t="shared" si="38"/>
        <v>0</v>
      </c>
      <c r="AI104" s="18">
        <f t="shared" si="39"/>
        <v>1</v>
      </c>
    </row>
    <row r="105" spans="1:35" x14ac:dyDescent="0.2">
      <c r="A105" s="11">
        <v>85</v>
      </c>
      <c r="B105" s="12">
        <f>B17</f>
        <v>1</v>
      </c>
      <c r="C105" s="12">
        <f>E17</f>
        <v>4</v>
      </c>
      <c r="D105" s="12">
        <f>H17</f>
        <v>7</v>
      </c>
      <c r="E105" s="12">
        <f>I17</f>
        <v>8</v>
      </c>
      <c r="F105" s="12">
        <f>J17</f>
        <v>9</v>
      </c>
      <c r="G105" s="12">
        <f>K17</f>
        <v>10</v>
      </c>
      <c r="H105" s="47">
        <f t="shared" si="33"/>
        <v>2</v>
      </c>
      <c r="I105" s="48"/>
      <c r="AD105" s="18">
        <f t="shared" si="34"/>
        <v>1</v>
      </c>
      <c r="AE105" s="18">
        <f t="shared" si="35"/>
        <v>0</v>
      </c>
      <c r="AF105" s="18">
        <f t="shared" si="36"/>
        <v>0</v>
      </c>
      <c r="AG105" s="18">
        <f t="shared" si="37"/>
        <v>0</v>
      </c>
      <c r="AH105" s="18">
        <f t="shared" si="38"/>
        <v>0</v>
      </c>
      <c r="AI105" s="18">
        <f t="shared" si="39"/>
        <v>1</v>
      </c>
    </row>
    <row r="106" spans="1:35" x14ac:dyDescent="0.2">
      <c r="A106" s="11">
        <v>86</v>
      </c>
      <c r="B106" s="13">
        <f>B17</f>
        <v>1</v>
      </c>
      <c r="C106" s="13">
        <f>E17</f>
        <v>4</v>
      </c>
      <c r="D106" s="13">
        <f>H17</f>
        <v>7</v>
      </c>
      <c r="E106" s="13">
        <f>J17</f>
        <v>9</v>
      </c>
      <c r="F106" s="13">
        <f>Q17</f>
        <v>16</v>
      </c>
      <c r="G106" s="13">
        <f>U17</f>
        <v>20</v>
      </c>
      <c r="H106" s="47">
        <f t="shared" si="33"/>
        <v>2</v>
      </c>
      <c r="I106" s="48"/>
      <c r="AD106" s="18">
        <f t="shared" si="34"/>
        <v>1</v>
      </c>
      <c r="AE106" s="18">
        <f t="shared" si="35"/>
        <v>0</v>
      </c>
      <c r="AF106" s="18">
        <f t="shared" si="36"/>
        <v>0</v>
      </c>
      <c r="AG106" s="18">
        <f t="shared" si="37"/>
        <v>0</v>
      </c>
      <c r="AH106" s="18">
        <f t="shared" si="38"/>
        <v>0</v>
      </c>
      <c r="AI106" s="18">
        <f t="shared" si="39"/>
        <v>1</v>
      </c>
    </row>
    <row r="107" spans="1:35" x14ac:dyDescent="0.2">
      <c r="A107" s="11">
        <v>87</v>
      </c>
      <c r="B107" s="12">
        <f>B17</f>
        <v>1</v>
      </c>
      <c r="C107" s="12">
        <f>E17</f>
        <v>4</v>
      </c>
      <c r="D107" s="12">
        <f>H17</f>
        <v>7</v>
      </c>
      <c r="E107" s="12">
        <f>L17</f>
        <v>11</v>
      </c>
      <c r="F107" s="12">
        <f>N17</f>
        <v>13</v>
      </c>
      <c r="G107" s="12">
        <f>T17</f>
        <v>19</v>
      </c>
      <c r="H107" s="47">
        <f t="shared" si="33"/>
        <v>2</v>
      </c>
      <c r="I107" s="48"/>
      <c r="AD107" s="18">
        <f t="shared" si="34"/>
        <v>1</v>
      </c>
      <c r="AE107" s="18">
        <f t="shared" si="35"/>
        <v>0</v>
      </c>
      <c r="AF107" s="18">
        <f t="shared" si="36"/>
        <v>0</v>
      </c>
      <c r="AG107" s="18">
        <f t="shared" si="37"/>
        <v>0</v>
      </c>
      <c r="AH107" s="18">
        <f t="shared" si="38"/>
        <v>0</v>
      </c>
      <c r="AI107" s="18">
        <f t="shared" si="39"/>
        <v>1</v>
      </c>
    </row>
    <row r="108" spans="1:35" x14ac:dyDescent="0.2">
      <c r="A108" s="11">
        <v>88</v>
      </c>
      <c r="B108" s="13">
        <f>B17</f>
        <v>1</v>
      </c>
      <c r="C108" s="13">
        <f>E17</f>
        <v>4</v>
      </c>
      <c r="D108" s="13">
        <f>H17</f>
        <v>7</v>
      </c>
      <c r="E108" s="13">
        <f>M17</f>
        <v>12</v>
      </c>
      <c r="F108" s="13">
        <f>N17</f>
        <v>13</v>
      </c>
      <c r="G108" s="13">
        <f>P17</f>
        <v>15</v>
      </c>
      <c r="H108" s="47">
        <f t="shared" si="33"/>
        <v>1</v>
      </c>
      <c r="I108" s="48"/>
      <c r="AD108" s="18">
        <f t="shared" si="34"/>
        <v>1</v>
      </c>
      <c r="AE108" s="18">
        <f t="shared" si="35"/>
        <v>0</v>
      </c>
      <c r="AF108" s="18">
        <f t="shared" si="36"/>
        <v>0</v>
      </c>
      <c r="AG108" s="18">
        <f t="shared" si="37"/>
        <v>0</v>
      </c>
      <c r="AH108" s="18">
        <f t="shared" si="38"/>
        <v>0</v>
      </c>
      <c r="AI108" s="18">
        <f t="shared" si="39"/>
        <v>0</v>
      </c>
    </row>
    <row r="109" spans="1:35" x14ac:dyDescent="0.2">
      <c r="A109" s="11">
        <v>89</v>
      </c>
      <c r="B109" s="12">
        <f>B17</f>
        <v>1</v>
      </c>
      <c r="C109" s="12">
        <f>E17</f>
        <v>4</v>
      </c>
      <c r="D109" s="12">
        <f>I17</f>
        <v>8</v>
      </c>
      <c r="E109" s="12">
        <f>K17</f>
        <v>10</v>
      </c>
      <c r="F109" s="12">
        <f>N17</f>
        <v>13</v>
      </c>
      <c r="G109" s="12">
        <f>S17</f>
        <v>18</v>
      </c>
      <c r="H109" s="47">
        <f t="shared" si="33"/>
        <v>2</v>
      </c>
      <c r="I109" s="48"/>
      <c r="AD109" s="18">
        <f t="shared" si="34"/>
        <v>1</v>
      </c>
      <c r="AE109" s="18">
        <f t="shared" si="35"/>
        <v>0</v>
      </c>
      <c r="AF109" s="18">
        <f t="shared" si="36"/>
        <v>0</v>
      </c>
      <c r="AG109" s="18">
        <f t="shared" si="37"/>
        <v>1</v>
      </c>
      <c r="AH109" s="18">
        <f t="shared" si="38"/>
        <v>0</v>
      </c>
      <c r="AI109" s="18">
        <f t="shared" si="39"/>
        <v>0</v>
      </c>
    </row>
    <row r="110" spans="1:35" x14ac:dyDescent="0.2">
      <c r="A110" s="11">
        <v>90</v>
      </c>
      <c r="B110" s="13">
        <f>B17</f>
        <v>1</v>
      </c>
      <c r="C110" s="13">
        <f>E17</f>
        <v>4</v>
      </c>
      <c r="D110" s="13">
        <f>I17</f>
        <v>8</v>
      </c>
      <c r="E110" s="13">
        <f>L17</f>
        <v>11</v>
      </c>
      <c r="F110" s="13">
        <f>P17</f>
        <v>15</v>
      </c>
      <c r="G110" s="13">
        <f>U17</f>
        <v>20</v>
      </c>
      <c r="H110" s="47">
        <f t="shared" si="33"/>
        <v>2</v>
      </c>
      <c r="I110" s="48"/>
      <c r="AD110" s="18">
        <f t="shared" si="34"/>
        <v>1</v>
      </c>
      <c r="AE110" s="18">
        <f t="shared" si="35"/>
        <v>0</v>
      </c>
      <c r="AF110" s="18">
        <f t="shared" si="36"/>
        <v>0</v>
      </c>
      <c r="AG110" s="18">
        <f t="shared" si="37"/>
        <v>0</v>
      </c>
      <c r="AH110" s="18">
        <f t="shared" si="38"/>
        <v>0</v>
      </c>
      <c r="AI110" s="18">
        <f t="shared" si="39"/>
        <v>1</v>
      </c>
    </row>
    <row r="111" spans="1:35" x14ac:dyDescent="0.2">
      <c r="A111" s="11">
        <v>91</v>
      </c>
      <c r="B111" s="12">
        <f>B17</f>
        <v>1</v>
      </c>
      <c r="C111" s="12">
        <f>E17</f>
        <v>4</v>
      </c>
      <c r="D111" s="12">
        <f>I17</f>
        <v>8</v>
      </c>
      <c r="E111" s="12">
        <f>M17</f>
        <v>12</v>
      </c>
      <c r="F111" s="12">
        <f>T17</f>
        <v>19</v>
      </c>
      <c r="G111" s="12">
        <f>U17</f>
        <v>20</v>
      </c>
      <c r="H111" s="47">
        <f t="shared" si="33"/>
        <v>3</v>
      </c>
      <c r="I111" s="48"/>
      <c r="AD111" s="18">
        <f t="shared" si="34"/>
        <v>1</v>
      </c>
      <c r="AE111" s="18">
        <f t="shared" si="35"/>
        <v>0</v>
      </c>
      <c r="AF111" s="18">
        <f t="shared" si="36"/>
        <v>0</v>
      </c>
      <c r="AG111" s="18">
        <f t="shared" si="37"/>
        <v>0</v>
      </c>
      <c r="AH111" s="18">
        <f t="shared" si="38"/>
        <v>1</v>
      </c>
      <c r="AI111" s="18">
        <f t="shared" si="39"/>
        <v>1</v>
      </c>
    </row>
    <row r="112" spans="1:35" x14ac:dyDescent="0.2">
      <c r="A112" s="11">
        <v>92</v>
      </c>
      <c r="B112" s="13">
        <f>B17</f>
        <v>1</v>
      </c>
      <c r="C112" s="13">
        <f>E17</f>
        <v>4</v>
      </c>
      <c r="D112" s="13">
        <f>J17</f>
        <v>9</v>
      </c>
      <c r="E112" s="13">
        <f>L17</f>
        <v>11</v>
      </c>
      <c r="F112" s="13">
        <f>S17</f>
        <v>18</v>
      </c>
      <c r="G112" s="13">
        <f>T17</f>
        <v>19</v>
      </c>
      <c r="H112" s="47">
        <f t="shared" si="33"/>
        <v>2</v>
      </c>
      <c r="I112" s="48"/>
      <c r="AD112" s="18">
        <f t="shared" si="34"/>
        <v>1</v>
      </c>
      <c r="AE112" s="18">
        <f t="shared" si="35"/>
        <v>0</v>
      </c>
      <c r="AF112" s="18">
        <f t="shared" si="36"/>
        <v>0</v>
      </c>
      <c r="AG112" s="18">
        <f t="shared" si="37"/>
        <v>0</v>
      </c>
      <c r="AH112" s="18">
        <f t="shared" si="38"/>
        <v>0</v>
      </c>
      <c r="AI112" s="18">
        <f t="shared" si="39"/>
        <v>1</v>
      </c>
    </row>
    <row r="113" spans="1:35" x14ac:dyDescent="0.2">
      <c r="A113" s="11">
        <v>93</v>
      </c>
      <c r="B113" s="12">
        <f>B17</f>
        <v>1</v>
      </c>
      <c r="C113" s="12">
        <f>E17</f>
        <v>4</v>
      </c>
      <c r="D113" s="12">
        <f>J17</f>
        <v>9</v>
      </c>
      <c r="E113" s="12">
        <f>M17</f>
        <v>12</v>
      </c>
      <c r="F113" s="12">
        <f>P17</f>
        <v>15</v>
      </c>
      <c r="G113" s="12">
        <f>S17</f>
        <v>18</v>
      </c>
      <c r="H113" s="47">
        <f t="shared" si="33"/>
        <v>1</v>
      </c>
      <c r="I113" s="48"/>
      <c r="AD113" s="18">
        <f t="shared" si="34"/>
        <v>1</v>
      </c>
      <c r="AE113" s="18">
        <f t="shared" si="35"/>
        <v>0</v>
      </c>
      <c r="AF113" s="18">
        <f t="shared" si="36"/>
        <v>0</v>
      </c>
      <c r="AG113" s="18">
        <f t="shared" si="37"/>
        <v>0</v>
      </c>
      <c r="AH113" s="18">
        <f t="shared" si="38"/>
        <v>0</v>
      </c>
      <c r="AI113" s="18">
        <f t="shared" si="39"/>
        <v>0</v>
      </c>
    </row>
    <row r="114" spans="1:35" x14ac:dyDescent="0.2">
      <c r="A114" s="11">
        <v>94</v>
      </c>
      <c r="B114" s="13">
        <f>B17</f>
        <v>1</v>
      </c>
      <c r="C114" s="13">
        <f>E17</f>
        <v>4</v>
      </c>
      <c r="D114" s="13">
        <f>K17</f>
        <v>10</v>
      </c>
      <c r="E114" s="13">
        <f>L17</f>
        <v>11</v>
      </c>
      <c r="F114" s="13">
        <f>P17</f>
        <v>15</v>
      </c>
      <c r="G114" s="13">
        <f>Q17</f>
        <v>16</v>
      </c>
      <c r="H114" s="47">
        <f t="shared" si="33"/>
        <v>2</v>
      </c>
      <c r="I114" s="48"/>
      <c r="AD114" s="18">
        <f t="shared" si="34"/>
        <v>1</v>
      </c>
      <c r="AE114" s="18">
        <f t="shared" si="35"/>
        <v>0</v>
      </c>
      <c r="AF114" s="18">
        <f t="shared" si="36"/>
        <v>1</v>
      </c>
      <c r="AG114" s="18">
        <f t="shared" si="37"/>
        <v>0</v>
      </c>
      <c r="AH114" s="18">
        <f t="shared" si="38"/>
        <v>0</v>
      </c>
      <c r="AI114" s="18">
        <f t="shared" si="39"/>
        <v>0</v>
      </c>
    </row>
    <row r="115" spans="1:35" x14ac:dyDescent="0.2">
      <c r="A115" s="11">
        <v>95</v>
      </c>
      <c r="B115" s="12">
        <f>B17</f>
        <v>1</v>
      </c>
      <c r="C115" s="12">
        <f>E17</f>
        <v>4</v>
      </c>
      <c r="D115" s="12">
        <f>K17</f>
        <v>10</v>
      </c>
      <c r="E115" s="12">
        <f>M17</f>
        <v>12</v>
      </c>
      <c r="F115" s="12">
        <f>Q17</f>
        <v>16</v>
      </c>
      <c r="G115" s="12">
        <f>T17</f>
        <v>19</v>
      </c>
      <c r="H115" s="47">
        <f t="shared" si="33"/>
        <v>3</v>
      </c>
      <c r="I115" s="48"/>
      <c r="AD115" s="18">
        <f t="shared" si="34"/>
        <v>1</v>
      </c>
      <c r="AE115" s="18">
        <f t="shared" si="35"/>
        <v>0</v>
      </c>
      <c r="AF115" s="18">
        <f t="shared" si="36"/>
        <v>1</v>
      </c>
      <c r="AG115" s="18">
        <f t="shared" si="37"/>
        <v>0</v>
      </c>
      <c r="AH115" s="18">
        <f t="shared" si="38"/>
        <v>0</v>
      </c>
      <c r="AI115" s="18">
        <f t="shared" si="39"/>
        <v>1</v>
      </c>
    </row>
    <row r="116" spans="1:35" x14ac:dyDescent="0.2">
      <c r="A116" s="11">
        <v>96</v>
      </c>
      <c r="B116" s="13">
        <f>B17</f>
        <v>1</v>
      </c>
      <c r="C116" s="13">
        <f>E17</f>
        <v>4</v>
      </c>
      <c r="D116" s="13">
        <f>L17</f>
        <v>11</v>
      </c>
      <c r="E116" s="13">
        <f>M17</f>
        <v>12</v>
      </c>
      <c r="F116" s="13">
        <f>O17</f>
        <v>14</v>
      </c>
      <c r="G116" s="13">
        <f>R17</f>
        <v>17</v>
      </c>
      <c r="H116" s="47">
        <f t="shared" si="33"/>
        <v>1</v>
      </c>
      <c r="I116" s="48"/>
      <c r="AD116" s="18">
        <f t="shared" si="34"/>
        <v>1</v>
      </c>
      <c r="AE116" s="18">
        <f t="shared" si="35"/>
        <v>0</v>
      </c>
      <c r="AF116" s="18">
        <f t="shared" si="36"/>
        <v>0</v>
      </c>
      <c r="AG116" s="18">
        <f t="shared" si="37"/>
        <v>0</v>
      </c>
      <c r="AH116" s="18">
        <f t="shared" si="38"/>
        <v>0</v>
      </c>
      <c r="AI116" s="18">
        <f t="shared" si="39"/>
        <v>0</v>
      </c>
    </row>
    <row r="117" spans="1:35" x14ac:dyDescent="0.2">
      <c r="A117" s="11">
        <v>97</v>
      </c>
      <c r="B117" s="12">
        <f>B17</f>
        <v>1</v>
      </c>
      <c r="C117" s="12">
        <f>E17</f>
        <v>4</v>
      </c>
      <c r="D117" s="12">
        <f>N17</f>
        <v>13</v>
      </c>
      <c r="E117" s="12">
        <f>O17</f>
        <v>14</v>
      </c>
      <c r="F117" s="12">
        <f>P17</f>
        <v>15</v>
      </c>
      <c r="G117" s="12">
        <f>U17</f>
        <v>20</v>
      </c>
      <c r="H117" s="47">
        <f t="shared" si="33"/>
        <v>2</v>
      </c>
      <c r="I117" s="48"/>
      <c r="AD117" s="18">
        <f t="shared" si="34"/>
        <v>1</v>
      </c>
      <c r="AE117" s="18">
        <f t="shared" si="35"/>
        <v>0</v>
      </c>
      <c r="AF117" s="18">
        <f t="shared" si="36"/>
        <v>0</v>
      </c>
      <c r="AG117" s="18">
        <f t="shared" si="37"/>
        <v>0</v>
      </c>
      <c r="AH117" s="18">
        <f t="shared" si="38"/>
        <v>0</v>
      </c>
      <c r="AI117" s="18">
        <f t="shared" si="39"/>
        <v>1</v>
      </c>
    </row>
    <row r="118" spans="1:35" x14ac:dyDescent="0.2">
      <c r="A118" s="11">
        <v>98</v>
      </c>
      <c r="B118" s="13">
        <f>B17</f>
        <v>1</v>
      </c>
      <c r="C118" s="13">
        <f>E17</f>
        <v>4</v>
      </c>
      <c r="D118" s="13">
        <f>N17</f>
        <v>13</v>
      </c>
      <c r="E118" s="13">
        <f>Q17</f>
        <v>16</v>
      </c>
      <c r="F118" s="13">
        <f>S17</f>
        <v>18</v>
      </c>
      <c r="G118" s="13">
        <f>U17</f>
        <v>20</v>
      </c>
      <c r="H118" s="47">
        <f t="shared" si="33"/>
        <v>2</v>
      </c>
      <c r="I118" s="48"/>
      <c r="AD118" s="18">
        <f t="shared" si="34"/>
        <v>1</v>
      </c>
      <c r="AE118" s="18">
        <f t="shared" si="35"/>
        <v>0</v>
      </c>
      <c r="AF118" s="18">
        <f t="shared" si="36"/>
        <v>0</v>
      </c>
      <c r="AG118" s="18">
        <f t="shared" si="37"/>
        <v>0</v>
      </c>
      <c r="AH118" s="18">
        <f t="shared" si="38"/>
        <v>0</v>
      </c>
      <c r="AI118" s="18">
        <f t="shared" si="39"/>
        <v>1</v>
      </c>
    </row>
    <row r="119" spans="1:35" x14ac:dyDescent="0.2">
      <c r="A119" s="11">
        <v>99</v>
      </c>
      <c r="B119" s="12">
        <f>B17</f>
        <v>1</v>
      </c>
      <c r="C119" s="12">
        <f>E17</f>
        <v>4</v>
      </c>
      <c r="D119" s="12">
        <f>N17</f>
        <v>13</v>
      </c>
      <c r="E119" s="12">
        <f>R17</f>
        <v>17</v>
      </c>
      <c r="F119" s="12">
        <f>T17</f>
        <v>19</v>
      </c>
      <c r="G119" s="12">
        <f>U17</f>
        <v>20</v>
      </c>
      <c r="H119" s="47">
        <f t="shared" si="33"/>
        <v>3</v>
      </c>
      <c r="I119" s="48"/>
      <c r="AD119" s="18">
        <f t="shared" si="34"/>
        <v>1</v>
      </c>
      <c r="AE119" s="18">
        <f t="shared" si="35"/>
        <v>0</v>
      </c>
      <c r="AF119" s="18">
        <f t="shared" si="36"/>
        <v>0</v>
      </c>
      <c r="AG119" s="18">
        <f t="shared" si="37"/>
        <v>0</v>
      </c>
      <c r="AH119" s="18">
        <f t="shared" si="38"/>
        <v>1</v>
      </c>
      <c r="AI119" s="18">
        <f t="shared" si="39"/>
        <v>1</v>
      </c>
    </row>
    <row r="120" spans="1:35" x14ac:dyDescent="0.2">
      <c r="A120" s="11">
        <v>100</v>
      </c>
      <c r="B120" s="13">
        <f>B17</f>
        <v>1</v>
      </c>
      <c r="C120" s="13">
        <f>E17</f>
        <v>4</v>
      </c>
      <c r="D120" s="13">
        <f>O17</f>
        <v>14</v>
      </c>
      <c r="E120" s="13">
        <f>P17</f>
        <v>15</v>
      </c>
      <c r="F120" s="13">
        <f>Q17</f>
        <v>16</v>
      </c>
      <c r="G120" s="13">
        <f>S17</f>
        <v>18</v>
      </c>
      <c r="H120" s="47">
        <f t="shared" si="33"/>
        <v>1</v>
      </c>
      <c r="I120" s="48"/>
      <c r="AD120" s="18">
        <f t="shared" si="34"/>
        <v>1</v>
      </c>
      <c r="AE120" s="18">
        <f t="shared" si="35"/>
        <v>0</v>
      </c>
      <c r="AF120" s="18">
        <f t="shared" si="36"/>
        <v>0</v>
      </c>
      <c r="AG120" s="18">
        <f t="shared" si="37"/>
        <v>0</v>
      </c>
      <c r="AH120" s="18">
        <f t="shared" si="38"/>
        <v>0</v>
      </c>
      <c r="AI120" s="18">
        <f t="shared" si="39"/>
        <v>0</v>
      </c>
    </row>
    <row r="121" spans="1:35" x14ac:dyDescent="0.2">
      <c r="A121" s="11">
        <v>101</v>
      </c>
      <c r="B121" s="12">
        <f>B17</f>
        <v>1</v>
      </c>
      <c r="C121" s="12">
        <f>E17</f>
        <v>4</v>
      </c>
      <c r="D121" s="12">
        <f>O17</f>
        <v>14</v>
      </c>
      <c r="E121" s="12">
        <f>P17</f>
        <v>15</v>
      </c>
      <c r="F121" s="12">
        <f>R17</f>
        <v>17</v>
      </c>
      <c r="G121" s="12">
        <f>T17</f>
        <v>19</v>
      </c>
      <c r="H121" s="47">
        <f t="shared" si="33"/>
        <v>2</v>
      </c>
      <c r="I121" s="48"/>
      <c r="AD121" s="18">
        <f t="shared" si="34"/>
        <v>1</v>
      </c>
      <c r="AE121" s="18">
        <f t="shared" si="35"/>
        <v>0</v>
      </c>
      <c r="AF121" s="18">
        <f t="shared" si="36"/>
        <v>0</v>
      </c>
      <c r="AG121" s="18">
        <f t="shared" si="37"/>
        <v>0</v>
      </c>
      <c r="AH121" s="18">
        <f t="shared" si="38"/>
        <v>0</v>
      </c>
      <c r="AI121" s="18">
        <f t="shared" si="39"/>
        <v>1</v>
      </c>
    </row>
    <row r="122" spans="1:35" x14ac:dyDescent="0.2">
      <c r="A122" s="11">
        <v>102</v>
      </c>
      <c r="B122" s="13">
        <f>B17</f>
        <v>1</v>
      </c>
      <c r="C122" s="13">
        <f>E17</f>
        <v>4</v>
      </c>
      <c r="D122" s="13">
        <f>Q17</f>
        <v>16</v>
      </c>
      <c r="E122" s="13">
        <f>R17</f>
        <v>17</v>
      </c>
      <c r="F122" s="13">
        <f>S17</f>
        <v>18</v>
      </c>
      <c r="G122" s="13">
        <f>T17</f>
        <v>19</v>
      </c>
      <c r="H122" s="47">
        <f t="shared" si="33"/>
        <v>2</v>
      </c>
      <c r="I122" s="48"/>
      <c r="AD122" s="18">
        <f t="shared" si="34"/>
        <v>1</v>
      </c>
      <c r="AE122" s="18">
        <f t="shared" si="35"/>
        <v>0</v>
      </c>
      <c r="AF122" s="18">
        <f t="shared" si="36"/>
        <v>0</v>
      </c>
      <c r="AG122" s="18">
        <f t="shared" si="37"/>
        <v>0</v>
      </c>
      <c r="AH122" s="18">
        <f t="shared" si="38"/>
        <v>0</v>
      </c>
      <c r="AI122" s="18">
        <f t="shared" si="39"/>
        <v>1</v>
      </c>
    </row>
    <row r="123" spans="1:35" x14ac:dyDescent="0.2">
      <c r="A123" s="11">
        <v>103</v>
      </c>
      <c r="B123" s="12">
        <f>B17</f>
        <v>1</v>
      </c>
      <c r="C123" s="12">
        <f>F17</f>
        <v>5</v>
      </c>
      <c r="D123" s="12">
        <f>G17</f>
        <v>6</v>
      </c>
      <c r="E123" s="12">
        <f>H17</f>
        <v>7</v>
      </c>
      <c r="F123" s="12">
        <f>N17</f>
        <v>13</v>
      </c>
      <c r="G123" s="12">
        <f>Q17</f>
        <v>16</v>
      </c>
      <c r="H123" s="47">
        <f t="shared" si="33"/>
        <v>1</v>
      </c>
      <c r="I123" s="48"/>
      <c r="AD123" s="18">
        <f t="shared" si="34"/>
        <v>1</v>
      </c>
      <c r="AE123" s="18">
        <f t="shared" si="35"/>
        <v>0</v>
      </c>
      <c r="AF123" s="18">
        <f t="shared" si="36"/>
        <v>0</v>
      </c>
      <c r="AG123" s="18">
        <f t="shared" si="37"/>
        <v>0</v>
      </c>
      <c r="AH123" s="18">
        <f t="shared" si="38"/>
        <v>0</v>
      </c>
      <c r="AI123" s="18">
        <f t="shared" si="39"/>
        <v>0</v>
      </c>
    </row>
    <row r="124" spans="1:35" x14ac:dyDescent="0.2">
      <c r="A124" s="11">
        <v>104</v>
      </c>
      <c r="B124" s="13">
        <f>B17</f>
        <v>1</v>
      </c>
      <c r="C124" s="13">
        <f>F17</f>
        <v>5</v>
      </c>
      <c r="D124" s="13">
        <f>G17</f>
        <v>6</v>
      </c>
      <c r="E124" s="13">
        <f>J17</f>
        <v>9</v>
      </c>
      <c r="F124" s="13">
        <f>S17</f>
        <v>18</v>
      </c>
      <c r="G124" s="13">
        <f>U17</f>
        <v>20</v>
      </c>
      <c r="H124" s="47">
        <f t="shared" si="33"/>
        <v>2</v>
      </c>
      <c r="I124" s="48"/>
      <c r="AD124" s="18">
        <f t="shared" si="34"/>
        <v>1</v>
      </c>
      <c r="AE124" s="18">
        <f t="shared" si="35"/>
        <v>0</v>
      </c>
      <c r="AF124" s="18">
        <f t="shared" si="36"/>
        <v>0</v>
      </c>
      <c r="AG124" s="18">
        <f t="shared" si="37"/>
        <v>0</v>
      </c>
      <c r="AH124" s="18">
        <f t="shared" si="38"/>
        <v>0</v>
      </c>
      <c r="AI124" s="18">
        <f t="shared" si="39"/>
        <v>1</v>
      </c>
    </row>
    <row r="125" spans="1:35" x14ac:dyDescent="0.2">
      <c r="A125" s="11">
        <v>105</v>
      </c>
      <c r="B125" s="12">
        <f>B17</f>
        <v>1</v>
      </c>
      <c r="C125" s="12">
        <f>F17</f>
        <v>5</v>
      </c>
      <c r="D125" s="12">
        <f>G17</f>
        <v>6</v>
      </c>
      <c r="E125" s="12">
        <f>L17</f>
        <v>11</v>
      </c>
      <c r="F125" s="12">
        <f>O17</f>
        <v>14</v>
      </c>
      <c r="G125" s="12">
        <f>P17</f>
        <v>15</v>
      </c>
      <c r="H125" s="47">
        <f t="shared" si="33"/>
        <v>1</v>
      </c>
      <c r="I125" s="48"/>
      <c r="AD125" s="18">
        <f t="shared" si="34"/>
        <v>1</v>
      </c>
      <c r="AE125" s="18">
        <f t="shared" si="35"/>
        <v>0</v>
      </c>
      <c r="AF125" s="18">
        <f t="shared" si="36"/>
        <v>0</v>
      </c>
      <c r="AG125" s="18">
        <f t="shared" si="37"/>
        <v>0</v>
      </c>
      <c r="AH125" s="18">
        <f t="shared" si="38"/>
        <v>0</v>
      </c>
      <c r="AI125" s="18">
        <f t="shared" si="39"/>
        <v>0</v>
      </c>
    </row>
    <row r="126" spans="1:35" x14ac:dyDescent="0.2">
      <c r="A126" s="11">
        <v>106</v>
      </c>
      <c r="B126" s="13">
        <f>B17</f>
        <v>1</v>
      </c>
      <c r="C126" s="13">
        <f>F17</f>
        <v>5</v>
      </c>
      <c r="D126" s="13">
        <f>G17</f>
        <v>6</v>
      </c>
      <c r="E126" s="13">
        <f>M17</f>
        <v>12</v>
      </c>
      <c r="F126" s="13">
        <f>R17</f>
        <v>17</v>
      </c>
      <c r="G126" s="13">
        <f>T17</f>
        <v>19</v>
      </c>
      <c r="H126" s="47">
        <f t="shared" si="33"/>
        <v>2</v>
      </c>
      <c r="I126" s="48"/>
      <c r="AD126" s="18">
        <f t="shared" si="34"/>
        <v>1</v>
      </c>
      <c r="AE126" s="18">
        <f t="shared" si="35"/>
        <v>0</v>
      </c>
      <c r="AF126" s="18">
        <f t="shared" si="36"/>
        <v>0</v>
      </c>
      <c r="AG126" s="18">
        <f t="shared" si="37"/>
        <v>0</v>
      </c>
      <c r="AH126" s="18">
        <f t="shared" si="38"/>
        <v>0</v>
      </c>
      <c r="AI126" s="18">
        <f t="shared" si="39"/>
        <v>1</v>
      </c>
    </row>
    <row r="127" spans="1:35" x14ac:dyDescent="0.2">
      <c r="A127" s="11">
        <v>107</v>
      </c>
      <c r="B127" s="12">
        <f>B17</f>
        <v>1</v>
      </c>
      <c r="C127" s="12">
        <f>F17</f>
        <v>5</v>
      </c>
      <c r="D127" s="12">
        <f>H17</f>
        <v>7</v>
      </c>
      <c r="E127" s="12">
        <f>J17</f>
        <v>9</v>
      </c>
      <c r="F127" s="12">
        <f>O17</f>
        <v>14</v>
      </c>
      <c r="G127" s="12">
        <f>T17</f>
        <v>19</v>
      </c>
      <c r="H127" s="47">
        <f t="shared" si="33"/>
        <v>2</v>
      </c>
      <c r="I127" s="48"/>
      <c r="AD127" s="18">
        <f t="shared" si="34"/>
        <v>1</v>
      </c>
      <c r="AE127" s="18">
        <f t="shared" si="35"/>
        <v>0</v>
      </c>
      <c r="AF127" s="18">
        <f t="shared" si="36"/>
        <v>0</v>
      </c>
      <c r="AG127" s="18">
        <f t="shared" si="37"/>
        <v>0</v>
      </c>
      <c r="AH127" s="18">
        <f t="shared" si="38"/>
        <v>0</v>
      </c>
      <c r="AI127" s="18">
        <f t="shared" si="39"/>
        <v>1</v>
      </c>
    </row>
    <row r="128" spans="1:35" x14ac:dyDescent="0.2">
      <c r="A128" s="11">
        <v>108</v>
      </c>
      <c r="B128" s="13">
        <f>B17</f>
        <v>1</v>
      </c>
      <c r="C128" s="13">
        <f>F17</f>
        <v>5</v>
      </c>
      <c r="D128" s="13">
        <f>L17</f>
        <v>11</v>
      </c>
      <c r="E128" s="13">
        <f>N17</f>
        <v>13</v>
      </c>
      <c r="F128" s="13">
        <f>O17</f>
        <v>14</v>
      </c>
      <c r="G128" s="13">
        <f>S17</f>
        <v>18</v>
      </c>
      <c r="H128" s="47">
        <f t="shared" si="33"/>
        <v>1</v>
      </c>
      <c r="I128" s="48"/>
      <c r="AD128" s="18">
        <f t="shared" si="34"/>
        <v>1</v>
      </c>
      <c r="AE128" s="18">
        <f t="shared" si="35"/>
        <v>0</v>
      </c>
      <c r="AF128" s="18">
        <f t="shared" si="36"/>
        <v>0</v>
      </c>
      <c r="AG128" s="18">
        <f t="shared" si="37"/>
        <v>0</v>
      </c>
      <c r="AH128" s="18">
        <f t="shared" si="38"/>
        <v>0</v>
      </c>
      <c r="AI128" s="18">
        <f t="shared" si="39"/>
        <v>0</v>
      </c>
    </row>
    <row r="129" spans="1:35" x14ac:dyDescent="0.2">
      <c r="A129" s="11">
        <v>109</v>
      </c>
      <c r="B129" s="12">
        <f>B17</f>
        <v>1</v>
      </c>
      <c r="C129" s="12">
        <f>F17</f>
        <v>5</v>
      </c>
      <c r="D129" s="12">
        <f>L17</f>
        <v>11</v>
      </c>
      <c r="E129" s="12">
        <f>Q17</f>
        <v>16</v>
      </c>
      <c r="F129" s="12">
        <f>T17</f>
        <v>19</v>
      </c>
      <c r="G129" s="12">
        <f>U17</f>
        <v>20</v>
      </c>
      <c r="H129" s="47">
        <f t="shared" si="33"/>
        <v>3</v>
      </c>
      <c r="I129" s="48"/>
      <c r="AD129" s="18">
        <f t="shared" si="34"/>
        <v>1</v>
      </c>
      <c r="AE129" s="18">
        <f t="shared" si="35"/>
        <v>0</v>
      </c>
      <c r="AF129" s="18">
        <f t="shared" si="36"/>
        <v>0</v>
      </c>
      <c r="AG129" s="18">
        <f t="shared" si="37"/>
        <v>0</v>
      </c>
      <c r="AH129" s="18">
        <f t="shared" si="38"/>
        <v>1</v>
      </c>
      <c r="AI129" s="18">
        <f t="shared" si="39"/>
        <v>1</v>
      </c>
    </row>
    <row r="130" spans="1:35" x14ac:dyDescent="0.2">
      <c r="A130" s="11">
        <v>110</v>
      </c>
      <c r="B130" s="13">
        <f>B17</f>
        <v>1</v>
      </c>
      <c r="C130" s="13">
        <f>F17</f>
        <v>5</v>
      </c>
      <c r="D130" s="13">
        <f>O17</f>
        <v>14</v>
      </c>
      <c r="E130" s="13">
        <f>Q17</f>
        <v>16</v>
      </c>
      <c r="F130" s="13">
        <f>R17</f>
        <v>17</v>
      </c>
      <c r="G130" s="13">
        <f>U17</f>
        <v>20</v>
      </c>
      <c r="H130" s="47">
        <f t="shared" si="33"/>
        <v>2</v>
      </c>
      <c r="I130" s="48"/>
      <c r="AD130" s="18">
        <f t="shared" si="34"/>
        <v>1</v>
      </c>
      <c r="AE130" s="18">
        <f t="shared" si="35"/>
        <v>0</v>
      </c>
      <c r="AF130" s="18">
        <f t="shared" si="36"/>
        <v>0</v>
      </c>
      <c r="AG130" s="18">
        <f t="shared" si="37"/>
        <v>0</v>
      </c>
      <c r="AH130" s="18">
        <f t="shared" si="38"/>
        <v>0</v>
      </c>
      <c r="AI130" s="18">
        <f t="shared" si="39"/>
        <v>1</v>
      </c>
    </row>
    <row r="131" spans="1:35" x14ac:dyDescent="0.2">
      <c r="A131" s="11">
        <v>111</v>
      </c>
      <c r="B131" s="12">
        <f>B17</f>
        <v>1</v>
      </c>
      <c r="C131" s="12">
        <f>G17</f>
        <v>6</v>
      </c>
      <c r="D131" s="12">
        <f>H17</f>
        <v>7</v>
      </c>
      <c r="E131" s="12">
        <f>J17</f>
        <v>9</v>
      </c>
      <c r="F131" s="12">
        <f>P17</f>
        <v>15</v>
      </c>
      <c r="G131" s="12">
        <f>R17</f>
        <v>17</v>
      </c>
      <c r="H131" s="47">
        <f t="shared" si="33"/>
        <v>1</v>
      </c>
      <c r="I131" s="48"/>
      <c r="AD131" s="18">
        <f t="shared" si="34"/>
        <v>1</v>
      </c>
      <c r="AE131" s="18">
        <f t="shared" si="35"/>
        <v>0</v>
      </c>
      <c r="AF131" s="18">
        <f t="shared" si="36"/>
        <v>0</v>
      </c>
      <c r="AG131" s="18">
        <f t="shared" si="37"/>
        <v>0</v>
      </c>
      <c r="AH131" s="18">
        <f t="shared" si="38"/>
        <v>0</v>
      </c>
      <c r="AI131" s="18">
        <f t="shared" si="39"/>
        <v>0</v>
      </c>
    </row>
    <row r="132" spans="1:35" x14ac:dyDescent="0.2">
      <c r="A132" s="11">
        <v>112</v>
      </c>
      <c r="B132" s="13">
        <f>B17</f>
        <v>1</v>
      </c>
      <c r="C132" s="13">
        <f>G17</f>
        <v>6</v>
      </c>
      <c r="D132" s="13">
        <f>M17</f>
        <v>12</v>
      </c>
      <c r="E132" s="13">
        <f>N17</f>
        <v>13</v>
      </c>
      <c r="F132" s="13">
        <f>R17</f>
        <v>17</v>
      </c>
      <c r="G132" s="13">
        <f>S17</f>
        <v>18</v>
      </c>
      <c r="H132" s="47">
        <f t="shared" si="33"/>
        <v>1</v>
      </c>
      <c r="I132" s="48"/>
      <c r="AD132" s="18">
        <f t="shared" si="34"/>
        <v>1</v>
      </c>
      <c r="AE132" s="18">
        <f t="shared" si="35"/>
        <v>0</v>
      </c>
      <c r="AF132" s="18">
        <f t="shared" si="36"/>
        <v>0</v>
      </c>
      <c r="AG132" s="18">
        <f t="shared" si="37"/>
        <v>0</v>
      </c>
      <c r="AH132" s="18">
        <f t="shared" si="38"/>
        <v>0</v>
      </c>
      <c r="AI132" s="18">
        <f t="shared" si="39"/>
        <v>0</v>
      </c>
    </row>
    <row r="133" spans="1:35" x14ac:dyDescent="0.2">
      <c r="A133" s="11">
        <v>113</v>
      </c>
      <c r="B133" s="12">
        <f>B17</f>
        <v>1</v>
      </c>
      <c r="C133" s="12">
        <f>G17</f>
        <v>6</v>
      </c>
      <c r="D133" s="12">
        <f>M17</f>
        <v>12</v>
      </c>
      <c r="E133" s="12">
        <f>P17</f>
        <v>15</v>
      </c>
      <c r="F133" s="12">
        <f>Q17</f>
        <v>16</v>
      </c>
      <c r="G133" s="12">
        <f>U17</f>
        <v>20</v>
      </c>
      <c r="H133" s="47">
        <f t="shared" si="33"/>
        <v>2</v>
      </c>
      <c r="I133" s="48"/>
      <c r="AD133" s="18">
        <f t="shared" si="34"/>
        <v>1</v>
      </c>
      <c r="AE133" s="18">
        <f t="shared" si="35"/>
        <v>0</v>
      </c>
      <c r="AF133" s="18">
        <f t="shared" si="36"/>
        <v>0</v>
      </c>
      <c r="AG133" s="18">
        <f t="shared" si="37"/>
        <v>0</v>
      </c>
      <c r="AH133" s="18">
        <f t="shared" si="38"/>
        <v>0</v>
      </c>
      <c r="AI133" s="18">
        <f t="shared" si="39"/>
        <v>1</v>
      </c>
    </row>
    <row r="134" spans="1:35" x14ac:dyDescent="0.2">
      <c r="A134" s="11">
        <v>114</v>
      </c>
      <c r="B134" s="13">
        <f>B17</f>
        <v>1</v>
      </c>
      <c r="C134" s="13">
        <f>H17</f>
        <v>7</v>
      </c>
      <c r="D134" s="13">
        <f>I17</f>
        <v>8</v>
      </c>
      <c r="E134" s="13">
        <f>J17</f>
        <v>9</v>
      </c>
      <c r="F134" s="13">
        <f>N17</f>
        <v>13</v>
      </c>
      <c r="G134" s="13">
        <f>U17</f>
        <v>20</v>
      </c>
      <c r="H134" s="47">
        <f t="shared" si="33"/>
        <v>2</v>
      </c>
      <c r="I134" s="48"/>
      <c r="AD134" s="18">
        <f t="shared" si="34"/>
        <v>1</v>
      </c>
      <c r="AE134" s="18">
        <f t="shared" si="35"/>
        <v>0</v>
      </c>
      <c r="AF134" s="18">
        <f t="shared" si="36"/>
        <v>0</v>
      </c>
      <c r="AG134" s="18">
        <f t="shared" si="37"/>
        <v>0</v>
      </c>
      <c r="AH134" s="18">
        <f t="shared" si="38"/>
        <v>0</v>
      </c>
      <c r="AI134" s="18">
        <f t="shared" si="39"/>
        <v>1</v>
      </c>
    </row>
    <row r="135" spans="1:35" x14ac:dyDescent="0.2">
      <c r="A135" s="11">
        <v>115</v>
      </c>
      <c r="B135" s="12">
        <f>B17</f>
        <v>1</v>
      </c>
      <c r="C135" s="12">
        <f>H17</f>
        <v>7</v>
      </c>
      <c r="D135" s="12">
        <f>I17</f>
        <v>8</v>
      </c>
      <c r="E135" s="12">
        <f>K17</f>
        <v>10</v>
      </c>
      <c r="F135" s="12">
        <f>Q17</f>
        <v>16</v>
      </c>
      <c r="G135" s="12">
        <f>S17</f>
        <v>18</v>
      </c>
      <c r="H135" s="47">
        <f t="shared" si="33"/>
        <v>2</v>
      </c>
      <c r="I135" s="48"/>
      <c r="AD135" s="18">
        <f t="shared" si="34"/>
        <v>1</v>
      </c>
      <c r="AE135" s="18">
        <f t="shared" si="35"/>
        <v>0</v>
      </c>
      <c r="AF135" s="18">
        <f t="shared" si="36"/>
        <v>0</v>
      </c>
      <c r="AG135" s="18">
        <f t="shared" si="37"/>
        <v>1</v>
      </c>
      <c r="AH135" s="18">
        <f t="shared" si="38"/>
        <v>0</v>
      </c>
      <c r="AI135" s="18">
        <f t="shared" si="39"/>
        <v>0</v>
      </c>
    </row>
    <row r="136" spans="1:35" x14ac:dyDescent="0.2">
      <c r="A136" s="11">
        <v>116</v>
      </c>
      <c r="B136" s="13">
        <f>B17</f>
        <v>1</v>
      </c>
      <c r="C136" s="13">
        <f>H17</f>
        <v>7</v>
      </c>
      <c r="D136" s="13">
        <f>I17</f>
        <v>8</v>
      </c>
      <c r="E136" s="13">
        <f>N17</f>
        <v>13</v>
      </c>
      <c r="F136" s="13">
        <f>O17</f>
        <v>14</v>
      </c>
      <c r="G136" s="13">
        <f>R17</f>
        <v>17</v>
      </c>
      <c r="H136" s="47">
        <f t="shared" si="33"/>
        <v>1</v>
      </c>
      <c r="I136" s="48"/>
      <c r="AD136" s="18">
        <f t="shared" si="34"/>
        <v>1</v>
      </c>
      <c r="AE136" s="18">
        <f t="shared" si="35"/>
        <v>0</v>
      </c>
      <c r="AF136" s="18">
        <f t="shared" si="36"/>
        <v>0</v>
      </c>
      <c r="AG136" s="18">
        <f t="shared" si="37"/>
        <v>0</v>
      </c>
      <c r="AH136" s="18">
        <f t="shared" si="38"/>
        <v>0</v>
      </c>
      <c r="AI136" s="18">
        <f t="shared" si="39"/>
        <v>0</v>
      </c>
    </row>
    <row r="137" spans="1:35" x14ac:dyDescent="0.2">
      <c r="A137" s="11">
        <v>117</v>
      </c>
      <c r="B137" s="12">
        <f>B17</f>
        <v>1</v>
      </c>
      <c r="C137" s="12">
        <f>H17</f>
        <v>7</v>
      </c>
      <c r="D137" s="12">
        <f>I17</f>
        <v>8</v>
      </c>
      <c r="E137" s="12">
        <f>P17</f>
        <v>15</v>
      </c>
      <c r="F137" s="12">
        <f>Q17</f>
        <v>16</v>
      </c>
      <c r="G137" s="12">
        <f>T17</f>
        <v>19</v>
      </c>
      <c r="H137" s="47">
        <f t="shared" si="33"/>
        <v>2</v>
      </c>
      <c r="I137" s="48"/>
      <c r="AD137" s="18">
        <f t="shared" si="34"/>
        <v>1</v>
      </c>
      <c r="AE137" s="18">
        <f t="shared" si="35"/>
        <v>0</v>
      </c>
      <c r="AF137" s="18">
        <f t="shared" si="36"/>
        <v>0</v>
      </c>
      <c r="AG137" s="18">
        <f t="shared" si="37"/>
        <v>0</v>
      </c>
      <c r="AH137" s="18">
        <f t="shared" si="38"/>
        <v>0</v>
      </c>
      <c r="AI137" s="18">
        <f t="shared" si="39"/>
        <v>1</v>
      </c>
    </row>
    <row r="138" spans="1:35" x14ac:dyDescent="0.2">
      <c r="A138" s="11">
        <v>118</v>
      </c>
      <c r="B138" s="13">
        <f>B17</f>
        <v>1</v>
      </c>
      <c r="C138" s="13">
        <f>I17</f>
        <v>8</v>
      </c>
      <c r="D138" s="13">
        <f>K17</f>
        <v>10</v>
      </c>
      <c r="E138" s="13">
        <f>L17</f>
        <v>11</v>
      </c>
      <c r="F138" s="13">
        <f>O17</f>
        <v>14</v>
      </c>
      <c r="G138" s="13">
        <f>T17</f>
        <v>19</v>
      </c>
      <c r="H138" s="47">
        <f t="shared" si="33"/>
        <v>3</v>
      </c>
      <c r="I138" s="48"/>
      <c r="AD138" s="18">
        <f t="shared" si="34"/>
        <v>1</v>
      </c>
      <c r="AE138" s="18">
        <f t="shared" si="35"/>
        <v>0</v>
      </c>
      <c r="AF138" s="18">
        <f t="shared" si="36"/>
        <v>1</v>
      </c>
      <c r="AG138" s="18">
        <f t="shared" si="37"/>
        <v>0</v>
      </c>
      <c r="AH138" s="18">
        <f t="shared" si="38"/>
        <v>0</v>
      </c>
      <c r="AI138" s="18">
        <f t="shared" si="39"/>
        <v>1</v>
      </c>
    </row>
    <row r="139" spans="1:35" x14ac:dyDescent="0.2">
      <c r="A139" s="11">
        <v>119</v>
      </c>
      <c r="B139" s="12">
        <f>B17</f>
        <v>1</v>
      </c>
      <c r="C139" s="12">
        <f>I17</f>
        <v>8</v>
      </c>
      <c r="D139" s="12">
        <f>K17</f>
        <v>10</v>
      </c>
      <c r="E139" s="12">
        <f>M17</f>
        <v>12</v>
      </c>
      <c r="F139" s="12">
        <f>P17</f>
        <v>15</v>
      </c>
      <c r="G139" s="12">
        <f>R17</f>
        <v>17</v>
      </c>
      <c r="H139" s="47">
        <f t="shared" si="33"/>
        <v>2</v>
      </c>
      <c r="I139" s="48"/>
      <c r="AD139" s="18">
        <f t="shared" si="34"/>
        <v>1</v>
      </c>
      <c r="AE139" s="18">
        <f t="shared" si="35"/>
        <v>0</v>
      </c>
      <c r="AF139" s="18">
        <f t="shared" si="36"/>
        <v>1</v>
      </c>
      <c r="AG139" s="18">
        <f t="shared" si="37"/>
        <v>0</v>
      </c>
      <c r="AH139" s="18">
        <f t="shared" si="38"/>
        <v>0</v>
      </c>
      <c r="AI139" s="18">
        <f t="shared" si="39"/>
        <v>0</v>
      </c>
    </row>
    <row r="140" spans="1:35" x14ac:dyDescent="0.2">
      <c r="A140" s="11">
        <v>120</v>
      </c>
      <c r="B140" s="13">
        <f>B17</f>
        <v>1</v>
      </c>
      <c r="C140" s="13">
        <f>I17</f>
        <v>8</v>
      </c>
      <c r="D140" s="13">
        <f>L17</f>
        <v>11</v>
      </c>
      <c r="E140" s="13">
        <f>M17</f>
        <v>12</v>
      </c>
      <c r="F140" s="13">
        <f>N17</f>
        <v>13</v>
      </c>
      <c r="G140" s="13">
        <f>Q17</f>
        <v>16</v>
      </c>
      <c r="H140" s="47">
        <f t="shared" si="33"/>
        <v>1</v>
      </c>
      <c r="I140" s="48"/>
      <c r="AD140" s="18">
        <f t="shared" si="34"/>
        <v>1</v>
      </c>
      <c r="AE140" s="18">
        <f t="shared" si="35"/>
        <v>0</v>
      </c>
      <c r="AF140" s="18">
        <f t="shared" si="36"/>
        <v>0</v>
      </c>
      <c r="AG140" s="18">
        <f t="shared" si="37"/>
        <v>0</v>
      </c>
      <c r="AH140" s="18">
        <f t="shared" si="38"/>
        <v>0</v>
      </c>
      <c r="AI140" s="18">
        <f t="shared" si="39"/>
        <v>0</v>
      </c>
    </row>
    <row r="141" spans="1:35" x14ac:dyDescent="0.2">
      <c r="A141" s="11">
        <v>121</v>
      </c>
      <c r="B141" s="12">
        <f>B17</f>
        <v>1</v>
      </c>
      <c r="C141" s="12">
        <f>J17</f>
        <v>9</v>
      </c>
      <c r="D141" s="12">
        <f>K17</f>
        <v>10</v>
      </c>
      <c r="E141" s="12">
        <f>O17</f>
        <v>14</v>
      </c>
      <c r="F141" s="12">
        <f>R17</f>
        <v>17</v>
      </c>
      <c r="G141" s="12">
        <f>S17</f>
        <v>18</v>
      </c>
      <c r="H141" s="47">
        <f t="shared" si="33"/>
        <v>2</v>
      </c>
      <c r="I141" s="48"/>
      <c r="AD141" s="18">
        <f t="shared" si="34"/>
        <v>1</v>
      </c>
      <c r="AE141" s="18">
        <f t="shared" si="35"/>
        <v>0</v>
      </c>
      <c r="AF141" s="18">
        <f t="shared" si="36"/>
        <v>1</v>
      </c>
      <c r="AG141" s="18">
        <f t="shared" si="37"/>
        <v>0</v>
      </c>
      <c r="AH141" s="18">
        <f t="shared" si="38"/>
        <v>0</v>
      </c>
      <c r="AI141" s="18">
        <f t="shared" si="39"/>
        <v>0</v>
      </c>
    </row>
    <row r="142" spans="1:35" x14ac:dyDescent="0.2">
      <c r="A142" s="11">
        <v>122</v>
      </c>
      <c r="B142" s="13">
        <f>B17</f>
        <v>1</v>
      </c>
      <c r="C142" s="13">
        <f>J17</f>
        <v>9</v>
      </c>
      <c r="D142" s="13">
        <f>K17</f>
        <v>10</v>
      </c>
      <c r="E142" s="13">
        <f>P17</f>
        <v>15</v>
      </c>
      <c r="F142" s="13">
        <f>T17</f>
        <v>19</v>
      </c>
      <c r="G142" s="13">
        <f>U17</f>
        <v>20</v>
      </c>
      <c r="H142" s="47">
        <f t="shared" si="33"/>
        <v>4</v>
      </c>
      <c r="I142" s="48"/>
      <c r="AD142" s="18">
        <f t="shared" si="34"/>
        <v>1</v>
      </c>
      <c r="AE142" s="18">
        <f t="shared" si="35"/>
        <v>0</v>
      </c>
      <c r="AF142" s="18">
        <f t="shared" si="36"/>
        <v>1</v>
      </c>
      <c r="AG142" s="18">
        <f t="shared" si="37"/>
        <v>0</v>
      </c>
      <c r="AH142" s="18">
        <f t="shared" si="38"/>
        <v>1</v>
      </c>
      <c r="AI142" s="18">
        <f t="shared" si="39"/>
        <v>1</v>
      </c>
    </row>
    <row r="143" spans="1:35" x14ac:dyDescent="0.2">
      <c r="A143" s="11">
        <v>123</v>
      </c>
      <c r="B143" s="12">
        <f>B17</f>
        <v>1</v>
      </c>
      <c r="C143" s="12">
        <f>K17</f>
        <v>10</v>
      </c>
      <c r="D143" s="12">
        <f>L17</f>
        <v>11</v>
      </c>
      <c r="E143" s="12">
        <f>M17</f>
        <v>12</v>
      </c>
      <c r="F143" s="12">
        <f>S17</f>
        <v>18</v>
      </c>
      <c r="G143" s="12">
        <f>U17</f>
        <v>20</v>
      </c>
      <c r="H143" s="47">
        <f t="shared" si="33"/>
        <v>3</v>
      </c>
      <c r="I143" s="48"/>
      <c r="AD143" s="18">
        <f t="shared" si="34"/>
        <v>1</v>
      </c>
      <c r="AE143" s="18">
        <f t="shared" si="35"/>
        <v>1</v>
      </c>
      <c r="AF143" s="18">
        <f t="shared" si="36"/>
        <v>0</v>
      </c>
      <c r="AG143" s="18">
        <f t="shared" si="37"/>
        <v>0</v>
      </c>
      <c r="AH143" s="18">
        <f t="shared" si="38"/>
        <v>0</v>
      </c>
      <c r="AI143" s="18">
        <f t="shared" si="39"/>
        <v>1</v>
      </c>
    </row>
    <row r="144" spans="1:35" x14ac:dyDescent="0.2">
      <c r="A144" s="11">
        <v>124</v>
      </c>
      <c r="B144" s="13">
        <f>B17</f>
        <v>1</v>
      </c>
      <c r="C144" s="13">
        <f>M17</f>
        <v>12</v>
      </c>
      <c r="D144" s="13">
        <f>N17</f>
        <v>13</v>
      </c>
      <c r="E144" s="13">
        <f>P17</f>
        <v>15</v>
      </c>
      <c r="F144" s="13">
        <f>S17</f>
        <v>18</v>
      </c>
      <c r="G144" s="13">
        <f>T17</f>
        <v>19</v>
      </c>
      <c r="H144" s="47">
        <f t="shared" si="33"/>
        <v>2</v>
      </c>
      <c r="I144" s="48"/>
      <c r="AD144" s="18">
        <f t="shared" si="34"/>
        <v>1</v>
      </c>
      <c r="AE144" s="18">
        <f t="shared" si="35"/>
        <v>0</v>
      </c>
      <c r="AF144" s="18">
        <f t="shared" si="36"/>
        <v>0</v>
      </c>
      <c r="AG144" s="18">
        <f t="shared" si="37"/>
        <v>0</v>
      </c>
      <c r="AH144" s="18">
        <f t="shared" si="38"/>
        <v>0</v>
      </c>
      <c r="AI144" s="18">
        <f t="shared" si="39"/>
        <v>1</v>
      </c>
    </row>
    <row r="145" spans="1:35" x14ac:dyDescent="0.2">
      <c r="A145" s="11">
        <v>125</v>
      </c>
      <c r="B145" s="12">
        <f>C17</f>
        <v>2</v>
      </c>
      <c r="C145" s="12">
        <f>D17</f>
        <v>3</v>
      </c>
      <c r="D145" s="12">
        <f>F17</f>
        <v>5</v>
      </c>
      <c r="E145" s="12">
        <f>G17</f>
        <v>6</v>
      </c>
      <c r="F145" s="12">
        <f>P17</f>
        <v>15</v>
      </c>
      <c r="G145" s="12">
        <f>T17</f>
        <v>19</v>
      </c>
      <c r="H145" s="47">
        <f t="shared" si="33"/>
        <v>2</v>
      </c>
      <c r="I145" s="48"/>
      <c r="AD145" s="18">
        <f t="shared" si="34"/>
        <v>1</v>
      </c>
      <c r="AE145" s="18">
        <f t="shared" si="35"/>
        <v>0</v>
      </c>
      <c r="AF145" s="18">
        <f t="shared" si="36"/>
        <v>0</v>
      </c>
      <c r="AG145" s="18">
        <f t="shared" si="37"/>
        <v>0</v>
      </c>
      <c r="AH145" s="18">
        <f t="shared" si="38"/>
        <v>0</v>
      </c>
      <c r="AI145" s="18">
        <f t="shared" si="39"/>
        <v>1</v>
      </c>
    </row>
    <row r="146" spans="1:35" x14ac:dyDescent="0.2">
      <c r="A146" s="11">
        <v>126</v>
      </c>
      <c r="B146" s="13">
        <f>C17</f>
        <v>2</v>
      </c>
      <c r="C146" s="13">
        <f>D17</f>
        <v>3</v>
      </c>
      <c r="D146" s="13">
        <f>F17</f>
        <v>5</v>
      </c>
      <c r="E146" s="13">
        <f>H17</f>
        <v>7</v>
      </c>
      <c r="F146" s="13">
        <f>R17</f>
        <v>17</v>
      </c>
      <c r="G146" s="13">
        <f>S17</f>
        <v>18</v>
      </c>
      <c r="H146" s="47">
        <f t="shared" si="33"/>
        <v>1</v>
      </c>
      <c r="I146" s="48"/>
      <c r="AD146" s="18">
        <f t="shared" si="34"/>
        <v>1</v>
      </c>
      <c r="AE146" s="18">
        <f t="shared" si="35"/>
        <v>0</v>
      </c>
      <c r="AF146" s="18">
        <f t="shared" si="36"/>
        <v>0</v>
      </c>
      <c r="AG146" s="18">
        <f t="shared" si="37"/>
        <v>0</v>
      </c>
      <c r="AH146" s="18">
        <f t="shared" si="38"/>
        <v>0</v>
      </c>
      <c r="AI146" s="18">
        <f t="shared" si="39"/>
        <v>0</v>
      </c>
    </row>
    <row r="147" spans="1:35" x14ac:dyDescent="0.2">
      <c r="A147" s="11">
        <v>127</v>
      </c>
      <c r="B147" s="12">
        <f>C17</f>
        <v>2</v>
      </c>
      <c r="C147" s="12">
        <f>D17</f>
        <v>3</v>
      </c>
      <c r="D147" s="12">
        <f>F17</f>
        <v>5</v>
      </c>
      <c r="E147" s="12">
        <f>I17</f>
        <v>8</v>
      </c>
      <c r="F147" s="12">
        <f>O17</f>
        <v>14</v>
      </c>
      <c r="G147" s="12">
        <f>Q17</f>
        <v>16</v>
      </c>
      <c r="H147" s="47">
        <f t="shared" si="33"/>
        <v>1</v>
      </c>
      <c r="I147" s="48"/>
      <c r="AD147" s="18">
        <f t="shared" si="34"/>
        <v>1</v>
      </c>
      <c r="AE147" s="18">
        <f t="shared" si="35"/>
        <v>0</v>
      </c>
      <c r="AF147" s="18">
        <f t="shared" si="36"/>
        <v>0</v>
      </c>
      <c r="AG147" s="18">
        <f t="shared" si="37"/>
        <v>0</v>
      </c>
      <c r="AH147" s="18">
        <f t="shared" si="38"/>
        <v>0</v>
      </c>
      <c r="AI147" s="18">
        <f t="shared" si="39"/>
        <v>0</v>
      </c>
    </row>
    <row r="148" spans="1:35" x14ac:dyDescent="0.2">
      <c r="A148" s="11">
        <v>128</v>
      </c>
      <c r="B148" s="13">
        <f>C17</f>
        <v>2</v>
      </c>
      <c r="C148" s="13">
        <f>D17</f>
        <v>3</v>
      </c>
      <c r="D148" s="13">
        <f>F17</f>
        <v>5</v>
      </c>
      <c r="E148" s="13">
        <f>J17</f>
        <v>9</v>
      </c>
      <c r="F148" s="13">
        <f>N17</f>
        <v>13</v>
      </c>
      <c r="G148" s="13">
        <f>R17</f>
        <v>17</v>
      </c>
      <c r="H148" s="47">
        <f t="shared" si="33"/>
        <v>1</v>
      </c>
      <c r="I148" s="48"/>
      <c r="AD148" s="18">
        <f t="shared" si="34"/>
        <v>1</v>
      </c>
      <c r="AE148" s="18">
        <f t="shared" si="35"/>
        <v>0</v>
      </c>
      <c r="AF148" s="18">
        <f t="shared" si="36"/>
        <v>0</v>
      </c>
      <c r="AG148" s="18">
        <f t="shared" si="37"/>
        <v>0</v>
      </c>
      <c r="AH148" s="18">
        <f t="shared" si="38"/>
        <v>0</v>
      </c>
      <c r="AI148" s="18">
        <f t="shared" si="39"/>
        <v>0</v>
      </c>
    </row>
    <row r="149" spans="1:35" x14ac:dyDescent="0.2">
      <c r="A149" s="11">
        <v>129</v>
      </c>
      <c r="B149" s="12">
        <f>C17</f>
        <v>2</v>
      </c>
      <c r="C149" s="12">
        <f>D17</f>
        <v>3</v>
      </c>
      <c r="D149" s="12">
        <f>F17</f>
        <v>5</v>
      </c>
      <c r="E149" s="12">
        <f>K17</f>
        <v>10</v>
      </c>
      <c r="F149" s="12">
        <f>O17</f>
        <v>14</v>
      </c>
      <c r="G149" s="12">
        <f>U17</f>
        <v>20</v>
      </c>
      <c r="H149" s="47">
        <f t="shared" si="33"/>
        <v>3</v>
      </c>
      <c r="I149" s="48"/>
      <c r="AD149" s="18">
        <f t="shared" si="34"/>
        <v>1</v>
      </c>
      <c r="AE149" s="18">
        <f t="shared" si="35"/>
        <v>0</v>
      </c>
      <c r="AF149" s="18">
        <f t="shared" si="36"/>
        <v>0</v>
      </c>
      <c r="AG149" s="18">
        <f t="shared" si="37"/>
        <v>1</v>
      </c>
      <c r="AH149" s="18">
        <f t="shared" si="38"/>
        <v>0</v>
      </c>
      <c r="AI149" s="18">
        <f t="shared" si="39"/>
        <v>1</v>
      </c>
    </row>
    <row r="150" spans="1:35" x14ac:dyDescent="0.2">
      <c r="A150" s="11">
        <v>130</v>
      </c>
      <c r="B150" s="13">
        <f>C17</f>
        <v>2</v>
      </c>
      <c r="C150" s="13">
        <f>D17</f>
        <v>3</v>
      </c>
      <c r="D150" s="13">
        <f>F17</f>
        <v>5</v>
      </c>
      <c r="E150" s="13">
        <f>L17</f>
        <v>11</v>
      </c>
      <c r="F150" s="13">
        <f>N17</f>
        <v>13</v>
      </c>
      <c r="G150" s="13">
        <f>Q17</f>
        <v>16</v>
      </c>
      <c r="H150" s="47">
        <f t="shared" ref="H150:H213" si="40">SUM(AD150:AI150)</f>
        <v>1</v>
      </c>
      <c r="I150" s="48"/>
      <c r="AD150" s="18">
        <f t="shared" ref="AD150:AD213" si="41">COUNTIF($C$13:$H$13,B150)</f>
        <v>1</v>
      </c>
      <c r="AE150" s="18">
        <f t="shared" ref="AE150:AE213" si="42">COUNTIF($C$13:$H$13,C150)</f>
        <v>0</v>
      </c>
      <c r="AF150" s="18">
        <f t="shared" ref="AF150:AF213" si="43">COUNTIF($C$13:$H$13,D150)</f>
        <v>0</v>
      </c>
      <c r="AG150" s="18">
        <f t="shared" ref="AG150:AG213" si="44">COUNTIF($C$13:$H$13,E150)</f>
        <v>0</v>
      </c>
      <c r="AH150" s="18">
        <f t="shared" ref="AH150:AH213" si="45">COUNTIF($C$13:$H$13,F150)</f>
        <v>0</v>
      </c>
      <c r="AI150" s="18">
        <f t="shared" ref="AI150:AI213" si="46">COUNTIF($C$13:$H$13,G150)</f>
        <v>0</v>
      </c>
    </row>
    <row r="151" spans="1:35" x14ac:dyDescent="0.2">
      <c r="A151" s="11">
        <v>131</v>
      </c>
      <c r="B151" s="12">
        <f>C17</f>
        <v>2</v>
      </c>
      <c r="C151" s="12">
        <f>D17</f>
        <v>3</v>
      </c>
      <c r="D151" s="12">
        <f>F17</f>
        <v>5</v>
      </c>
      <c r="E151" s="12">
        <f>L17</f>
        <v>11</v>
      </c>
      <c r="F151" s="12">
        <f>S17</f>
        <v>18</v>
      </c>
      <c r="G151" s="12">
        <f>U17</f>
        <v>20</v>
      </c>
      <c r="H151" s="47">
        <f t="shared" si="40"/>
        <v>2</v>
      </c>
      <c r="I151" s="48"/>
      <c r="AD151" s="18">
        <f t="shared" si="41"/>
        <v>1</v>
      </c>
      <c r="AE151" s="18">
        <f t="shared" si="42"/>
        <v>0</v>
      </c>
      <c r="AF151" s="18">
        <f t="shared" si="43"/>
        <v>0</v>
      </c>
      <c r="AG151" s="18">
        <f t="shared" si="44"/>
        <v>0</v>
      </c>
      <c r="AH151" s="18">
        <f t="shared" si="45"/>
        <v>0</v>
      </c>
      <c r="AI151" s="18">
        <f t="shared" si="46"/>
        <v>1</v>
      </c>
    </row>
    <row r="152" spans="1:35" x14ac:dyDescent="0.2">
      <c r="A152" s="11">
        <v>132</v>
      </c>
      <c r="B152" s="13">
        <f>C17</f>
        <v>2</v>
      </c>
      <c r="C152" s="13">
        <f>D17</f>
        <v>3</v>
      </c>
      <c r="D152" s="13">
        <f>G17</f>
        <v>6</v>
      </c>
      <c r="E152" s="13">
        <f>H17</f>
        <v>7</v>
      </c>
      <c r="F152" s="13">
        <f>O17</f>
        <v>14</v>
      </c>
      <c r="G152" s="13">
        <f>S17</f>
        <v>18</v>
      </c>
      <c r="H152" s="47">
        <f t="shared" si="40"/>
        <v>1</v>
      </c>
      <c r="I152" s="48"/>
      <c r="AD152" s="18">
        <f t="shared" si="41"/>
        <v>1</v>
      </c>
      <c r="AE152" s="18">
        <f t="shared" si="42"/>
        <v>0</v>
      </c>
      <c r="AF152" s="18">
        <f t="shared" si="43"/>
        <v>0</v>
      </c>
      <c r="AG152" s="18">
        <f t="shared" si="44"/>
        <v>0</v>
      </c>
      <c r="AH152" s="18">
        <f t="shared" si="45"/>
        <v>0</v>
      </c>
      <c r="AI152" s="18">
        <f t="shared" si="46"/>
        <v>0</v>
      </c>
    </row>
    <row r="153" spans="1:35" x14ac:dyDescent="0.2">
      <c r="A153" s="11">
        <v>133</v>
      </c>
      <c r="B153" s="12">
        <f>C17</f>
        <v>2</v>
      </c>
      <c r="C153" s="12">
        <f>D17</f>
        <v>3</v>
      </c>
      <c r="D153" s="12">
        <f>G17</f>
        <v>6</v>
      </c>
      <c r="E153" s="12">
        <f>I17</f>
        <v>8</v>
      </c>
      <c r="F153" s="12">
        <f>Q17</f>
        <v>16</v>
      </c>
      <c r="G153" s="12">
        <f>R17</f>
        <v>17</v>
      </c>
      <c r="H153" s="47">
        <f t="shared" si="40"/>
        <v>1</v>
      </c>
      <c r="I153" s="48"/>
      <c r="AD153" s="18">
        <f t="shared" si="41"/>
        <v>1</v>
      </c>
      <c r="AE153" s="18">
        <f t="shared" si="42"/>
        <v>0</v>
      </c>
      <c r="AF153" s="18">
        <f t="shared" si="43"/>
        <v>0</v>
      </c>
      <c r="AG153" s="18">
        <f t="shared" si="44"/>
        <v>0</v>
      </c>
      <c r="AH153" s="18">
        <f t="shared" si="45"/>
        <v>0</v>
      </c>
      <c r="AI153" s="18">
        <f t="shared" si="46"/>
        <v>0</v>
      </c>
    </row>
    <row r="154" spans="1:35" x14ac:dyDescent="0.2">
      <c r="A154" s="11">
        <v>134</v>
      </c>
      <c r="B154" s="13">
        <f>C17</f>
        <v>2</v>
      </c>
      <c r="C154" s="13">
        <f>D17</f>
        <v>3</v>
      </c>
      <c r="D154" s="13">
        <f>G17</f>
        <v>6</v>
      </c>
      <c r="E154" s="13">
        <f>J17</f>
        <v>9</v>
      </c>
      <c r="F154" s="13">
        <f>N17</f>
        <v>13</v>
      </c>
      <c r="G154" s="13">
        <f>O17</f>
        <v>14</v>
      </c>
      <c r="H154" s="47">
        <f t="shared" si="40"/>
        <v>1</v>
      </c>
      <c r="I154" s="48"/>
      <c r="AD154" s="18">
        <f t="shared" si="41"/>
        <v>1</v>
      </c>
      <c r="AE154" s="18">
        <f t="shared" si="42"/>
        <v>0</v>
      </c>
      <c r="AF154" s="18">
        <f t="shared" si="43"/>
        <v>0</v>
      </c>
      <c r="AG154" s="18">
        <f t="shared" si="44"/>
        <v>0</v>
      </c>
      <c r="AH154" s="18">
        <f t="shared" si="45"/>
        <v>0</v>
      </c>
      <c r="AI154" s="18">
        <f t="shared" si="46"/>
        <v>0</v>
      </c>
    </row>
    <row r="155" spans="1:35" x14ac:dyDescent="0.2">
      <c r="A155" s="11">
        <v>135</v>
      </c>
      <c r="B155" s="12">
        <f>C17</f>
        <v>2</v>
      </c>
      <c r="C155" s="12">
        <f>D17</f>
        <v>3</v>
      </c>
      <c r="D155" s="12">
        <f>G17</f>
        <v>6</v>
      </c>
      <c r="E155" s="12">
        <f>K17</f>
        <v>10</v>
      </c>
      <c r="F155" s="12">
        <f>R17</f>
        <v>17</v>
      </c>
      <c r="G155" s="12">
        <f>U17</f>
        <v>20</v>
      </c>
      <c r="H155" s="47">
        <f t="shared" si="40"/>
        <v>3</v>
      </c>
      <c r="I155" s="48"/>
      <c r="AD155" s="18">
        <f t="shared" si="41"/>
        <v>1</v>
      </c>
      <c r="AE155" s="18">
        <f t="shared" si="42"/>
        <v>0</v>
      </c>
      <c r="AF155" s="18">
        <f t="shared" si="43"/>
        <v>0</v>
      </c>
      <c r="AG155" s="18">
        <f t="shared" si="44"/>
        <v>1</v>
      </c>
      <c r="AH155" s="18">
        <f t="shared" si="45"/>
        <v>0</v>
      </c>
      <c r="AI155" s="18">
        <f t="shared" si="46"/>
        <v>1</v>
      </c>
    </row>
    <row r="156" spans="1:35" x14ac:dyDescent="0.2">
      <c r="A156" s="11">
        <v>136</v>
      </c>
      <c r="B156" s="13">
        <f>C17</f>
        <v>2</v>
      </c>
      <c r="C156" s="13">
        <f>D17</f>
        <v>3</v>
      </c>
      <c r="D156" s="13">
        <f>G17</f>
        <v>6</v>
      </c>
      <c r="E156" s="13">
        <f>M17</f>
        <v>12</v>
      </c>
      <c r="F156" s="13">
        <f>N17</f>
        <v>13</v>
      </c>
      <c r="G156" s="13">
        <f>Q17</f>
        <v>16</v>
      </c>
      <c r="H156" s="47">
        <f t="shared" si="40"/>
        <v>1</v>
      </c>
      <c r="I156" s="48"/>
      <c r="AD156" s="18">
        <f t="shared" si="41"/>
        <v>1</v>
      </c>
      <c r="AE156" s="18">
        <f t="shared" si="42"/>
        <v>0</v>
      </c>
      <c r="AF156" s="18">
        <f t="shared" si="43"/>
        <v>0</v>
      </c>
      <c r="AG156" s="18">
        <f t="shared" si="44"/>
        <v>0</v>
      </c>
      <c r="AH156" s="18">
        <f t="shared" si="45"/>
        <v>0</v>
      </c>
      <c r="AI156" s="18">
        <f t="shared" si="46"/>
        <v>0</v>
      </c>
    </row>
    <row r="157" spans="1:35" x14ac:dyDescent="0.2">
      <c r="A157" s="11">
        <v>137</v>
      </c>
      <c r="B157" s="12">
        <f>C17</f>
        <v>2</v>
      </c>
      <c r="C157" s="12">
        <f>D17</f>
        <v>3</v>
      </c>
      <c r="D157" s="12">
        <f>G17</f>
        <v>6</v>
      </c>
      <c r="E157" s="12">
        <f>M17</f>
        <v>12</v>
      </c>
      <c r="F157" s="12">
        <f>S17</f>
        <v>18</v>
      </c>
      <c r="G157" s="12">
        <f>U17</f>
        <v>20</v>
      </c>
      <c r="H157" s="47">
        <f t="shared" si="40"/>
        <v>2</v>
      </c>
      <c r="I157" s="48"/>
      <c r="AD157" s="18">
        <f t="shared" si="41"/>
        <v>1</v>
      </c>
      <c r="AE157" s="18">
        <f t="shared" si="42"/>
        <v>0</v>
      </c>
      <c r="AF157" s="18">
        <f t="shared" si="43"/>
        <v>0</v>
      </c>
      <c r="AG157" s="18">
        <f t="shared" si="44"/>
        <v>0</v>
      </c>
      <c r="AH157" s="18">
        <f t="shared" si="45"/>
        <v>0</v>
      </c>
      <c r="AI157" s="18">
        <f t="shared" si="46"/>
        <v>1</v>
      </c>
    </row>
    <row r="158" spans="1:35" x14ac:dyDescent="0.2">
      <c r="A158" s="11">
        <v>138</v>
      </c>
      <c r="B158" s="13">
        <f>C17</f>
        <v>2</v>
      </c>
      <c r="C158" s="13">
        <f>D17</f>
        <v>3</v>
      </c>
      <c r="D158" s="13">
        <f>H17</f>
        <v>7</v>
      </c>
      <c r="E158" s="13">
        <f>I17</f>
        <v>8</v>
      </c>
      <c r="F158" s="13">
        <f>O17</f>
        <v>14</v>
      </c>
      <c r="G158" s="13">
        <f>T17</f>
        <v>19</v>
      </c>
      <c r="H158" s="47">
        <f t="shared" si="40"/>
        <v>2</v>
      </c>
      <c r="I158" s="48"/>
      <c r="AD158" s="18">
        <f t="shared" si="41"/>
        <v>1</v>
      </c>
      <c r="AE158" s="18">
        <f t="shared" si="42"/>
        <v>0</v>
      </c>
      <c r="AF158" s="18">
        <f t="shared" si="43"/>
        <v>0</v>
      </c>
      <c r="AG158" s="18">
        <f t="shared" si="44"/>
        <v>0</v>
      </c>
      <c r="AH158" s="18">
        <f t="shared" si="45"/>
        <v>0</v>
      </c>
      <c r="AI158" s="18">
        <f t="shared" si="46"/>
        <v>1</v>
      </c>
    </row>
    <row r="159" spans="1:35" x14ac:dyDescent="0.2">
      <c r="A159" s="11">
        <v>139</v>
      </c>
      <c r="B159" s="12">
        <f>C17</f>
        <v>2</v>
      </c>
      <c r="C159" s="12">
        <f>D17</f>
        <v>3</v>
      </c>
      <c r="D159" s="12">
        <f>H17</f>
        <v>7</v>
      </c>
      <c r="E159" s="12">
        <f>I17</f>
        <v>8</v>
      </c>
      <c r="F159" s="12">
        <f>P17</f>
        <v>15</v>
      </c>
      <c r="G159" s="12">
        <f>R17</f>
        <v>17</v>
      </c>
      <c r="H159" s="47">
        <f t="shared" si="40"/>
        <v>1</v>
      </c>
      <c r="I159" s="48"/>
      <c r="AD159" s="18">
        <f t="shared" si="41"/>
        <v>1</v>
      </c>
      <c r="AE159" s="18">
        <f t="shared" si="42"/>
        <v>0</v>
      </c>
      <c r="AF159" s="18">
        <f t="shared" si="43"/>
        <v>0</v>
      </c>
      <c r="AG159" s="18">
        <f t="shared" si="44"/>
        <v>0</v>
      </c>
      <c r="AH159" s="18">
        <f t="shared" si="45"/>
        <v>0</v>
      </c>
      <c r="AI159" s="18">
        <f t="shared" si="46"/>
        <v>0</v>
      </c>
    </row>
    <row r="160" spans="1:35" x14ac:dyDescent="0.2">
      <c r="A160" s="11">
        <v>140</v>
      </c>
      <c r="B160" s="13">
        <f>C17</f>
        <v>2</v>
      </c>
      <c r="C160" s="13">
        <f>D17</f>
        <v>3</v>
      </c>
      <c r="D160" s="13">
        <f>H17</f>
        <v>7</v>
      </c>
      <c r="E160" s="13">
        <f>J17</f>
        <v>9</v>
      </c>
      <c r="F160" s="13">
        <f>Q17</f>
        <v>16</v>
      </c>
      <c r="G160" s="13">
        <f>U17</f>
        <v>20</v>
      </c>
      <c r="H160" s="47">
        <f t="shared" si="40"/>
        <v>2</v>
      </c>
      <c r="I160" s="48"/>
      <c r="AD160" s="18">
        <f t="shared" si="41"/>
        <v>1</v>
      </c>
      <c r="AE160" s="18">
        <f t="shared" si="42"/>
        <v>0</v>
      </c>
      <c r="AF160" s="18">
        <f t="shared" si="43"/>
        <v>0</v>
      </c>
      <c r="AG160" s="18">
        <f t="shared" si="44"/>
        <v>0</v>
      </c>
      <c r="AH160" s="18">
        <f t="shared" si="45"/>
        <v>0</v>
      </c>
      <c r="AI160" s="18">
        <f t="shared" si="46"/>
        <v>1</v>
      </c>
    </row>
    <row r="161" spans="1:35" x14ac:dyDescent="0.2">
      <c r="A161" s="11">
        <v>141</v>
      </c>
      <c r="B161" s="12">
        <f>C17</f>
        <v>2</v>
      </c>
      <c r="C161" s="12">
        <f>D17</f>
        <v>3</v>
      </c>
      <c r="D161" s="12">
        <f>H17</f>
        <v>7</v>
      </c>
      <c r="E161" s="12">
        <f>L17</f>
        <v>11</v>
      </c>
      <c r="F161" s="12">
        <f>N17</f>
        <v>13</v>
      </c>
      <c r="G161" s="12">
        <f>T17</f>
        <v>19</v>
      </c>
      <c r="H161" s="47">
        <f t="shared" si="40"/>
        <v>2</v>
      </c>
      <c r="I161" s="48"/>
      <c r="AD161" s="18">
        <f t="shared" si="41"/>
        <v>1</v>
      </c>
      <c r="AE161" s="18">
        <f t="shared" si="42"/>
        <v>0</v>
      </c>
      <c r="AF161" s="18">
        <f t="shared" si="43"/>
        <v>0</v>
      </c>
      <c r="AG161" s="18">
        <f t="shared" si="44"/>
        <v>0</v>
      </c>
      <c r="AH161" s="18">
        <f t="shared" si="45"/>
        <v>0</v>
      </c>
      <c r="AI161" s="18">
        <f t="shared" si="46"/>
        <v>1</v>
      </c>
    </row>
    <row r="162" spans="1:35" x14ac:dyDescent="0.2">
      <c r="A162" s="11">
        <v>142</v>
      </c>
      <c r="B162" s="13">
        <f>C17</f>
        <v>2</v>
      </c>
      <c r="C162" s="13">
        <f>D17</f>
        <v>3</v>
      </c>
      <c r="D162" s="13">
        <f>H17</f>
        <v>7</v>
      </c>
      <c r="E162" s="13">
        <f>M17</f>
        <v>12</v>
      </c>
      <c r="F162" s="13">
        <f>N17</f>
        <v>13</v>
      </c>
      <c r="G162" s="13">
        <f>P17</f>
        <v>15</v>
      </c>
      <c r="H162" s="47">
        <f t="shared" si="40"/>
        <v>1</v>
      </c>
      <c r="I162" s="48"/>
      <c r="AD162" s="18">
        <f t="shared" si="41"/>
        <v>1</v>
      </c>
      <c r="AE162" s="18">
        <f t="shared" si="42"/>
        <v>0</v>
      </c>
      <c r="AF162" s="18">
        <f t="shared" si="43"/>
        <v>0</v>
      </c>
      <c r="AG162" s="18">
        <f t="shared" si="44"/>
        <v>0</v>
      </c>
      <c r="AH162" s="18">
        <f t="shared" si="45"/>
        <v>0</v>
      </c>
      <c r="AI162" s="18">
        <f t="shared" si="46"/>
        <v>0</v>
      </c>
    </row>
    <row r="163" spans="1:35" x14ac:dyDescent="0.2">
      <c r="A163" s="11">
        <v>143</v>
      </c>
      <c r="B163" s="12">
        <f>C17</f>
        <v>2</v>
      </c>
      <c r="C163" s="12">
        <f>D17</f>
        <v>3</v>
      </c>
      <c r="D163" s="12">
        <f>I17</f>
        <v>8</v>
      </c>
      <c r="E163" s="12">
        <f>K17</f>
        <v>10</v>
      </c>
      <c r="F163" s="12">
        <f>N17</f>
        <v>13</v>
      </c>
      <c r="G163" s="12">
        <f>S17</f>
        <v>18</v>
      </c>
      <c r="H163" s="47">
        <f t="shared" si="40"/>
        <v>2</v>
      </c>
      <c r="I163" s="48"/>
      <c r="AD163" s="18">
        <f t="shared" si="41"/>
        <v>1</v>
      </c>
      <c r="AE163" s="18">
        <f t="shared" si="42"/>
        <v>0</v>
      </c>
      <c r="AF163" s="18">
        <f t="shared" si="43"/>
        <v>0</v>
      </c>
      <c r="AG163" s="18">
        <f t="shared" si="44"/>
        <v>1</v>
      </c>
      <c r="AH163" s="18">
        <f t="shared" si="45"/>
        <v>0</v>
      </c>
      <c r="AI163" s="18">
        <f t="shared" si="46"/>
        <v>0</v>
      </c>
    </row>
    <row r="164" spans="1:35" x14ac:dyDescent="0.2">
      <c r="A164" s="11">
        <v>144</v>
      </c>
      <c r="B164" s="13">
        <f>C17</f>
        <v>2</v>
      </c>
      <c r="C164" s="13">
        <f>D17</f>
        <v>3</v>
      </c>
      <c r="D164" s="13">
        <f>I17</f>
        <v>8</v>
      </c>
      <c r="E164" s="13">
        <f>L17</f>
        <v>11</v>
      </c>
      <c r="F164" s="13">
        <f>P17</f>
        <v>15</v>
      </c>
      <c r="G164" s="13">
        <f>U17</f>
        <v>20</v>
      </c>
      <c r="H164" s="47">
        <f t="shared" si="40"/>
        <v>2</v>
      </c>
      <c r="I164" s="48"/>
      <c r="AD164" s="18">
        <f t="shared" si="41"/>
        <v>1</v>
      </c>
      <c r="AE164" s="18">
        <f t="shared" si="42"/>
        <v>0</v>
      </c>
      <c r="AF164" s="18">
        <f t="shared" si="43"/>
        <v>0</v>
      </c>
      <c r="AG164" s="18">
        <f t="shared" si="44"/>
        <v>0</v>
      </c>
      <c r="AH164" s="18">
        <f t="shared" si="45"/>
        <v>0</v>
      </c>
      <c r="AI164" s="18">
        <f t="shared" si="46"/>
        <v>1</v>
      </c>
    </row>
    <row r="165" spans="1:35" x14ac:dyDescent="0.2">
      <c r="A165" s="11">
        <v>145</v>
      </c>
      <c r="B165" s="12">
        <f>C17</f>
        <v>2</v>
      </c>
      <c r="C165" s="12">
        <f>D17</f>
        <v>3</v>
      </c>
      <c r="D165" s="12">
        <f>I17</f>
        <v>8</v>
      </c>
      <c r="E165" s="12">
        <f>M17</f>
        <v>12</v>
      </c>
      <c r="F165" s="12">
        <f>T17</f>
        <v>19</v>
      </c>
      <c r="G165" s="12">
        <f>U17</f>
        <v>20</v>
      </c>
      <c r="H165" s="47">
        <f t="shared" si="40"/>
        <v>3</v>
      </c>
      <c r="I165" s="48"/>
      <c r="AD165" s="18">
        <f t="shared" si="41"/>
        <v>1</v>
      </c>
      <c r="AE165" s="18">
        <f t="shared" si="42"/>
        <v>0</v>
      </c>
      <c r="AF165" s="18">
        <f t="shared" si="43"/>
        <v>0</v>
      </c>
      <c r="AG165" s="18">
        <f t="shared" si="44"/>
        <v>0</v>
      </c>
      <c r="AH165" s="18">
        <f t="shared" si="45"/>
        <v>1</v>
      </c>
      <c r="AI165" s="18">
        <f t="shared" si="46"/>
        <v>1</v>
      </c>
    </row>
    <row r="166" spans="1:35" x14ac:dyDescent="0.2">
      <c r="A166" s="11">
        <v>146</v>
      </c>
      <c r="B166" s="13">
        <f>C17</f>
        <v>2</v>
      </c>
      <c r="C166" s="13">
        <f>D17</f>
        <v>3</v>
      </c>
      <c r="D166" s="13">
        <f>J17</f>
        <v>9</v>
      </c>
      <c r="E166" s="13">
        <f>K17</f>
        <v>10</v>
      </c>
      <c r="F166" s="13">
        <f>O17</f>
        <v>14</v>
      </c>
      <c r="G166" s="13">
        <f>T17</f>
        <v>19</v>
      </c>
      <c r="H166" s="47">
        <f t="shared" si="40"/>
        <v>3</v>
      </c>
      <c r="I166" s="48"/>
      <c r="AD166" s="18">
        <f t="shared" si="41"/>
        <v>1</v>
      </c>
      <c r="AE166" s="18">
        <f t="shared" si="42"/>
        <v>0</v>
      </c>
      <c r="AF166" s="18">
        <f t="shared" si="43"/>
        <v>0</v>
      </c>
      <c r="AG166" s="18">
        <f t="shared" si="44"/>
        <v>1</v>
      </c>
      <c r="AH166" s="18">
        <f t="shared" si="45"/>
        <v>0</v>
      </c>
      <c r="AI166" s="18">
        <f t="shared" si="46"/>
        <v>1</v>
      </c>
    </row>
    <row r="167" spans="1:35" x14ac:dyDescent="0.2">
      <c r="A167" s="11">
        <v>147</v>
      </c>
      <c r="B167" s="12">
        <f>C17</f>
        <v>2</v>
      </c>
      <c r="C167" s="12">
        <f>D17</f>
        <v>3</v>
      </c>
      <c r="D167" s="12">
        <f>J17</f>
        <v>9</v>
      </c>
      <c r="E167" s="12">
        <f>K17</f>
        <v>10</v>
      </c>
      <c r="F167" s="12">
        <f>P17</f>
        <v>15</v>
      </c>
      <c r="G167" s="12">
        <f>R17</f>
        <v>17</v>
      </c>
      <c r="H167" s="47">
        <f t="shared" si="40"/>
        <v>2</v>
      </c>
      <c r="I167" s="48"/>
      <c r="AD167" s="18">
        <f t="shared" si="41"/>
        <v>1</v>
      </c>
      <c r="AE167" s="18">
        <f t="shared" si="42"/>
        <v>0</v>
      </c>
      <c r="AF167" s="18">
        <f t="shared" si="43"/>
        <v>0</v>
      </c>
      <c r="AG167" s="18">
        <f t="shared" si="44"/>
        <v>1</v>
      </c>
      <c r="AH167" s="18">
        <f t="shared" si="45"/>
        <v>0</v>
      </c>
      <c r="AI167" s="18">
        <f t="shared" si="46"/>
        <v>0</v>
      </c>
    </row>
    <row r="168" spans="1:35" x14ac:dyDescent="0.2">
      <c r="A168" s="11">
        <v>148</v>
      </c>
      <c r="B168" s="13">
        <f>C17</f>
        <v>2</v>
      </c>
      <c r="C168" s="13">
        <f>D17</f>
        <v>3</v>
      </c>
      <c r="D168" s="13">
        <f>J17</f>
        <v>9</v>
      </c>
      <c r="E168" s="13">
        <f>L17</f>
        <v>11</v>
      </c>
      <c r="F168" s="13">
        <f>S17</f>
        <v>18</v>
      </c>
      <c r="G168" s="13">
        <f>T17</f>
        <v>19</v>
      </c>
      <c r="H168" s="47">
        <f t="shared" si="40"/>
        <v>2</v>
      </c>
      <c r="I168" s="48"/>
      <c r="AD168" s="18">
        <f t="shared" si="41"/>
        <v>1</v>
      </c>
      <c r="AE168" s="18">
        <f t="shared" si="42"/>
        <v>0</v>
      </c>
      <c r="AF168" s="18">
        <f t="shared" si="43"/>
        <v>0</v>
      </c>
      <c r="AG168" s="18">
        <f t="shared" si="44"/>
        <v>0</v>
      </c>
      <c r="AH168" s="18">
        <f t="shared" si="45"/>
        <v>0</v>
      </c>
      <c r="AI168" s="18">
        <f t="shared" si="46"/>
        <v>1</v>
      </c>
    </row>
    <row r="169" spans="1:35" x14ac:dyDescent="0.2">
      <c r="A169" s="11">
        <v>149</v>
      </c>
      <c r="B169" s="12">
        <f>C17</f>
        <v>2</v>
      </c>
      <c r="C169" s="12">
        <f>D17</f>
        <v>3</v>
      </c>
      <c r="D169" s="12">
        <f>J17</f>
        <v>9</v>
      </c>
      <c r="E169" s="12">
        <f>M17</f>
        <v>12</v>
      </c>
      <c r="F169" s="12">
        <f>P17</f>
        <v>15</v>
      </c>
      <c r="G169" s="12">
        <f>S17</f>
        <v>18</v>
      </c>
      <c r="H169" s="47">
        <f t="shared" si="40"/>
        <v>1</v>
      </c>
      <c r="I169" s="48"/>
      <c r="AD169" s="18">
        <f t="shared" si="41"/>
        <v>1</v>
      </c>
      <c r="AE169" s="18">
        <f t="shared" si="42"/>
        <v>0</v>
      </c>
      <c r="AF169" s="18">
        <f t="shared" si="43"/>
        <v>0</v>
      </c>
      <c r="AG169" s="18">
        <f t="shared" si="44"/>
        <v>0</v>
      </c>
      <c r="AH169" s="18">
        <f t="shared" si="45"/>
        <v>0</v>
      </c>
      <c r="AI169" s="18">
        <f t="shared" si="46"/>
        <v>0</v>
      </c>
    </row>
    <row r="170" spans="1:35" x14ac:dyDescent="0.2">
      <c r="A170" s="11">
        <v>150</v>
      </c>
      <c r="B170" s="13">
        <f>C17</f>
        <v>2</v>
      </c>
      <c r="C170" s="13">
        <f>D17</f>
        <v>3</v>
      </c>
      <c r="D170" s="13">
        <f>K17</f>
        <v>10</v>
      </c>
      <c r="E170" s="13">
        <f>L17</f>
        <v>11</v>
      </c>
      <c r="F170" s="13">
        <f>P17</f>
        <v>15</v>
      </c>
      <c r="G170" s="13">
        <f>Q17</f>
        <v>16</v>
      </c>
      <c r="H170" s="47">
        <f t="shared" si="40"/>
        <v>2</v>
      </c>
      <c r="I170" s="48"/>
      <c r="AD170" s="18">
        <f t="shared" si="41"/>
        <v>1</v>
      </c>
      <c r="AE170" s="18">
        <f t="shared" si="42"/>
        <v>0</v>
      </c>
      <c r="AF170" s="18">
        <f t="shared" si="43"/>
        <v>1</v>
      </c>
      <c r="AG170" s="18">
        <f t="shared" si="44"/>
        <v>0</v>
      </c>
      <c r="AH170" s="18">
        <f t="shared" si="45"/>
        <v>0</v>
      </c>
      <c r="AI170" s="18">
        <f t="shared" si="46"/>
        <v>0</v>
      </c>
    </row>
    <row r="171" spans="1:35" x14ac:dyDescent="0.2">
      <c r="A171" s="11">
        <v>151</v>
      </c>
      <c r="B171" s="12">
        <f>C17</f>
        <v>2</v>
      </c>
      <c r="C171" s="12">
        <f>D17</f>
        <v>3</v>
      </c>
      <c r="D171" s="12">
        <f>K17</f>
        <v>10</v>
      </c>
      <c r="E171" s="12">
        <f>M17</f>
        <v>12</v>
      </c>
      <c r="F171" s="12">
        <f>Q17</f>
        <v>16</v>
      </c>
      <c r="G171" s="12">
        <f>T17</f>
        <v>19</v>
      </c>
      <c r="H171" s="47">
        <f t="shared" si="40"/>
        <v>3</v>
      </c>
      <c r="I171" s="48"/>
      <c r="AD171" s="18">
        <f t="shared" si="41"/>
        <v>1</v>
      </c>
      <c r="AE171" s="18">
        <f t="shared" si="42"/>
        <v>0</v>
      </c>
      <c r="AF171" s="18">
        <f t="shared" si="43"/>
        <v>1</v>
      </c>
      <c r="AG171" s="18">
        <f t="shared" si="44"/>
        <v>0</v>
      </c>
      <c r="AH171" s="18">
        <f t="shared" si="45"/>
        <v>0</v>
      </c>
      <c r="AI171" s="18">
        <f t="shared" si="46"/>
        <v>1</v>
      </c>
    </row>
    <row r="172" spans="1:35" x14ac:dyDescent="0.2">
      <c r="A172" s="11">
        <v>152</v>
      </c>
      <c r="B172" s="13">
        <f>C17</f>
        <v>2</v>
      </c>
      <c r="C172" s="13">
        <f>D17</f>
        <v>3</v>
      </c>
      <c r="D172" s="13">
        <f>L17</f>
        <v>11</v>
      </c>
      <c r="E172" s="13">
        <f>M17</f>
        <v>12</v>
      </c>
      <c r="F172" s="13">
        <f>O17</f>
        <v>14</v>
      </c>
      <c r="G172" s="13">
        <f>R17</f>
        <v>17</v>
      </c>
      <c r="H172" s="47">
        <f t="shared" si="40"/>
        <v>1</v>
      </c>
      <c r="I172" s="48"/>
      <c r="AD172" s="18">
        <f t="shared" si="41"/>
        <v>1</v>
      </c>
      <c r="AE172" s="18">
        <f t="shared" si="42"/>
        <v>0</v>
      </c>
      <c r="AF172" s="18">
        <f t="shared" si="43"/>
        <v>0</v>
      </c>
      <c r="AG172" s="18">
        <f t="shared" si="44"/>
        <v>0</v>
      </c>
      <c r="AH172" s="18">
        <f t="shared" si="45"/>
        <v>0</v>
      </c>
      <c r="AI172" s="18">
        <f t="shared" si="46"/>
        <v>0</v>
      </c>
    </row>
    <row r="173" spans="1:35" x14ac:dyDescent="0.2">
      <c r="A173" s="11">
        <v>153</v>
      </c>
      <c r="B173" s="12">
        <f>C17</f>
        <v>2</v>
      </c>
      <c r="C173" s="12">
        <f>D17</f>
        <v>3</v>
      </c>
      <c r="D173" s="12">
        <f>N17</f>
        <v>13</v>
      </c>
      <c r="E173" s="12">
        <f>Q17</f>
        <v>16</v>
      </c>
      <c r="F173" s="12">
        <f>S17</f>
        <v>18</v>
      </c>
      <c r="G173" s="12">
        <f>U17</f>
        <v>20</v>
      </c>
      <c r="H173" s="47">
        <f t="shared" si="40"/>
        <v>2</v>
      </c>
      <c r="I173" s="48"/>
      <c r="AD173" s="18">
        <f t="shared" si="41"/>
        <v>1</v>
      </c>
      <c r="AE173" s="18">
        <f t="shared" si="42"/>
        <v>0</v>
      </c>
      <c r="AF173" s="18">
        <f t="shared" si="43"/>
        <v>0</v>
      </c>
      <c r="AG173" s="18">
        <f t="shared" si="44"/>
        <v>0</v>
      </c>
      <c r="AH173" s="18">
        <f t="shared" si="45"/>
        <v>0</v>
      </c>
      <c r="AI173" s="18">
        <f t="shared" si="46"/>
        <v>1</v>
      </c>
    </row>
    <row r="174" spans="1:35" x14ac:dyDescent="0.2">
      <c r="A174" s="11">
        <v>154</v>
      </c>
      <c r="B174" s="13">
        <f>C17</f>
        <v>2</v>
      </c>
      <c r="C174" s="13">
        <f>D17</f>
        <v>3</v>
      </c>
      <c r="D174" s="13">
        <f>O17</f>
        <v>14</v>
      </c>
      <c r="E174" s="13">
        <f>P17</f>
        <v>15</v>
      </c>
      <c r="F174" s="13">
        <f>R17</f>
        <v>17</v>
      </c>
      <c r="G174" s="13">
        <f>T17</f>
        <v>19</v>
      </c>
      <c r="H174" s="47">
        <f t="shared" si="40"/>
        <v>2</v>
      </c>
      <c r="I174" s="48"/>
      <c r="AD174" s="18">
        <f t="shared" si="41"/>
        <v>1</v>
      </c>
      <c r="AE174" s="18">
        <f t="shared" si="42"/>
        <v>0</v>
      </c>
      <c r="AF174" s="18">
        <f t="shared" si="43"/>
        <v>0</v>
      </c>
      <c r="AG174" s="18">
        <f t="shared" si="44"/>
        <v>0</v>
      </c>
      <c r="AH174" s="18">
        <f t="shared" si="45"/>
        <v>0</v>
      </c>
      <c r="AI174" s="18">
        <f t="shared" si="46"/>
        <v>1</v>
      </c>
    </row>
    <row r="175" spans="1:35" x14ac:dyDescent="0.2">
      <c r="A175" s="11">
        <v>155</v>
      </c>
      <c r="B175" s="12">
        <f>C17</f>
        <v>2</v>
      </c>
      <c r="C175" s="12">
        <f>E17</f>
        <v>4</v>
      </c>
      <c r="D175" s="12">
        <f>F17</f>
        <v>5</v>
      </c>
      <c r="E175" s="12">
        <f>G17</f>
        <v>6</v>
      </c>
      <c r="F175" s="12">
        <f>H17</f>
        <v>7</v>
      </c>
      <c r="G175" s="12">
        <f>J17</f>
        <v>9</v>
      </c>
      <c r="H175" s="47">
        <f t="shared" si="40"/>
        <v>1</v>
      </c>
      <c r="I175" s="48"/>
      <c r="AD175" s="18">
        <f t="shared" si="41"/>
        <v>1</v>
      </c>
      <c r="AE175" s="18">
        <f t="shared" si="42"/>
        <v>0</v>
      </c>
      <c r="AF175" s="18">
        <f t="shared" si="43"/>
        <v>0</v>
      </c>
      <c r="AG175" s="18">
        <f t="shared" si="44"/>
        <v>0</v>
      </c>
      <c r="AH175" s="18">
        <f t="shared" si="45"/>
        <v>0</v>
      </c>
      <c r="AI175" s="18">
        <f t="shared" si="46"/>
        <v>0</v>
      </c>
    </row>
    <row r="176" spans="1:35" x14ac:dyDescent="0.2">
      <c r="A176" s="11">
        <v>156</v>
      </c>
      <c r="B176" s="13">
        <f>C17</f>
        <v>2</v>
      </c>
      <c r="C176" s="13">
        <f>E17</f>
        <v>4</v>
      </c>
      <c r="D176" s="13">
        <f>F17</f>
        <v>5</v>
      </c>
      <c r="E176" s="13">
        <f>H17</f>
        <v>7</v>
      </c>
      <c r="F176" s="13">
        <f>P17</f>
        <v>15</v>
      </c>
      <c r="G176" s="13">
        <f>U17</f>
        <v>20</v>
      </c>
      <c r="H176" s="47">
        <f t="shared" si="40"/>
        <v>2</v>
      </c>
      <c r="I176" s="48"/>
      <c r="AD176" s="18">
        <f t="shared" si="41"/>
        <v>1</v>
      </c>
      <c r="AE176" s="18">
        <f t="shared" si="42"/>
        <v>0</v>
      </c>
      <c r="AF176" s="18">
        <f t="shared" si="43"/>
        <v>0</v>
      </c>
      <c r="AG176" s="18">
        <f t="shared" si="44"/>
        <v>0</v>
      </c>
      <c r="AH176" s="18">
        <f t="shared" si="45"/>
        <v>0</v>
      </c>
      <c r="AI176" s="18">
        <f t="shared" si="46"/>
        <v>1</v>
      </c>
    </row>
    <row r="177" spans="1:35" x14ac:dyDescent="0.2">
      <c r="A177" s="11">
        <v>157</v>
      </c>
      <c r="B177" s="12">
        <f>C17</f>
        <v>2</v>
      </c>
      <c r="C177" s="12">
        <f>E17</f>
        <v>4</v>
      </c>
      <c r="D177" s="12">
        <f>F17</f>
        <v>5</v>
      </c>
      <c r="E177" s="12">
        <f>H17</f>
        <v>7</v>
      </c>
      <c r="F177" s="12">
        <f>Q17</f>
        <v>16</v>
      </c>
      <c r="G177" s="12">
        <f>T17</f>
        <v>19</v>
      </c>
      <c r="H177" s="47">
        <f t="shared" si="40"/>
        <v>2</v>
      </c>
      <c r="I177" s="48"/>
      <c r="AD177" s="18">
        <f t="shared" si="41"/>
        <v>1</v>
      </c>
      <c r="AE177" s="18">
        <f t="shared" si="42"/>
        <v>0</v>
      </c>
      <c r="AF177" s="18">
        <f t="shared" si="43"/>
        <v>0</v>
      </c>
      <c r="AG177" s="18">
        <f t="shared" si="44"/>
        <v>0</v>
      </c>
      <c r="AH177" s="18">
        <f t="shared" si="45"/>
        <v>0</v>
      </c>
      <c r="AI177" s="18">
        <f t="shared" si="46"/>
        <v>1</v>
      </c>
    </row>
    <row r="178" spans="1:35" x14ac:dyDescent="0.2">
      <c r="A178" s="11">
        <v>158</v>
      </c>
      <c r="B178" s="13">
        <f>C17</f>
        <v>2</v>
      </c>
      <c r="C178" s="13">
        <f>E17</f>
        <v>4</v>
      </c>
      <c r="D178" s="13">
        <f>F17</f>
        <v>5</v>
      </c>
      <c r="E178" s="13">
        <f>I17</f>
        <v>8</v>
      </c>
      <c r="F178" s="13">
        <f>N17</f>
        <v>13</v>
      </c>
      <c r="G178" s="13">
        <f>T17</f>
        <v>19</v>
      </c>
      <c r="H178" s="47">
        <f t="shared" si="40"/>
        <v>2</v>
      </c>
      <c r="I178" s="48"/>
      <c r="AD178" s="18">
        <f t="shared" si="41"/>
        <v>1</v>
      </c>
      <c r="AE178" s="18">
        <f t="shared" si="42"/>
        <v>0</v>
      </c>
      <c r="AF178" s="18">
        <f t="shared" si="43"/>
        <v>0</v>
      </c>
      <c r="AG178" s="18">
        <f t="shared" si="44"/>
        <v>0</v>
      </c>
      <c r="AH178" s="18">
        <f t="shared" si="45"/>
        <v>0</v>
      </c>
      <c r="AI178" s="18">
        <f t="shared" si="46"/>
        <v>1</v>
      </c>
    </row>
    <row r="179" spans="1:35" x14ac:dyDescent="0.2">
      <c r="A179" s="11">
        <v>159</v>
      </c>
      <c r="B179" s="12">
        <f>C17</f>
        <v>2</v>
      </c>
      <c r="C179" s="12">
        <f>E17</f>
        <v>4</v>
      </c>
      <c r="D179" s="12">
        <f>F17</f>
        <v>5</v>
      </c>
      <c r="E179" s="12">
        <f>J17</f>
        <v>9</v>
      </c>
      <c r="F179" s="12">
        <f>K17</f>
        <v>10</v>
      </c>
      <c r="G179" s="12">
        <f>L17</f>
        <v>11</v>
      </c>
      <c r="H179" s="47">
        <f t="shared" si="40"/>
        <v>2</v>
      </c>
      <c r="I179" s="48"/>
      <c r="AD179" s="18">
        <f t="shared" si="41"/>
        <v>1</v>
      </c>
      <c r="AE179" s="18">
        <f t="shared" si="42"/>
        <v>0</v>
      </c>
      <c r="AF179" s="18">
        <f t="shared" si="43"/>
        <v>0</v>
      </c>
      <c r="AG179" s="18">
        <f t="shared" si="44"/>
        <v>0</v>
      </c>
      <c r="AH179" s="18">
        <f t="shared" si="45"/>
        <v>1</v>
      </c>
      <c r="AI179" s="18">
        <f t="shared" si="46"/>
        <v>0</v>
      </c>
    </row>
    <row r="180" spans="1:35" x14ac:dyDescent="0.2">
      <c r="A180" s="11">
        <v>160</v>
      </c>
      <c r="B180" s="13">
        <f>C17</f>
        <v>2</v>
      </c>
      <c r="C180" s="13">
        <f>E17</f>
        <v>4</v>
      </c>
      <c r="D180" s="13">
        <f>F17</f>
        <v>5</v>
      </c>
      <c r="E180" s="13">
        <f>J17</f>
        <v>9</v>
      </c>
      <c r="F180" s="13">
        <f>T17</f>
        <v>19</v>
      </c>
      <c r="G180" s="13">
        <f>U17</f>
        <v>20</v>
      </c>
      <c r="H180" s="47">
        <f t="shared" si="40"/>
        <v>3</v>
      </c>
      <c r="I180" s="48"/>
      <c r="AD180" s="18">
        <f t="shared" si="41"/>
        <v>1</v>
      </c>
      <c r="AE180" s="18">
        <f t="shared" si="42"/>
        <v>0</v>
      </c>
      <c r="AF180" s="18">
        <f t="shared" si="43"/>
        <v>0</v>
      </c>
      <c r="AG180" s="18">
        <f t="shared" si="44"/>
        <v>0</v>
      </c>
      <c r="AH180" s="18">
        <f t="shared" si="45"/>
        <v>1</v>
      </c>
      <c r="AI180" s="18">
        <f t="shared" si="46"/>
        <v>1</v>
      </c>
    </row>
    <row r="181" spans="1:35" x14ac:dyDescent="0.2">
      <c r="A181" s="11">
        <v>161</v>
      </c>
      <c r="B181" s="12">
        <f>C17</f>
        <v>2</v>
      </c>
      <c r="C181" s="12">
        <f>E17</f>
        <v>4</v>
      </c>
      <c r="D181" s="12">
        <f>F17</f>
        <v>5</v>
      </c>
      <c r="E181" s="12">
        <f>L17</f>
        <v>11</v>
      </c>
      <c r="F181" s="12">
        <f>O17</f>
        <v>14</v>
      </c>
      <c r="G181" s="12">
        <f>T17</f>
        <v>19</v>
      </c>
      <c r="H181" s="47">
        <f t="shared" si="40"/>
        <v>2</v>
      </c>
      <c r="I181" s="48"/>
      <c r="AD181" s="18">
        <f t="shared" si="41"/>
        <v>1</v>
      </c>
      <c r="AE181" s="18">
        <f t="shared" si="42"/>
        <v>0</v>
      </c>
      <c r="AF181" s="18">
        <f t="shared" si="43"/>
        <v>0</v>
      </c>
      <c r="AG181" s="18">
        <f t="shared" si="44"/>
        <v>0</v>
      </c>
      <c r="AH181" s="18">
        <f t="shared" si="45"/>
        <v>0</v>
      </c>
      <c r="AI181" s="18">
        <f t="shared" si="46"/>
        <v>1</v>
      </c>
    </row>
    <row r="182" spans="1:35" x14ac:dyDescent="0.2">
      <c r="A182" s="11">
        <v>162</v>
      </c>
      <c r="B182" s="13">
        <f>C17</f>
        <v>2</v>
      </c>
      <c r="C182" s="13">
        <f>E17</f>
        <v>4</v>
      </c>
      <c r="D182" s="13">
        <f>F17</f>
        <v>5</v>
      </c>
      <c r="E182" s="13">
        <f>M17</f>
        <v>12</v>
      </c>
      <c r="F182" s="13">
        <f>Q17</f>
        <v>16</v>
      </c>
      <c r="G182" s="13">
        <f>S17</f>
        <v>18</v>
      </c>
      <c r="H182" s="47">
        <f t="shared" si="40"/>
        <v>1</v>
      </c>
      <c r="I182" s="48"/>
      <c r="AD182" s="18">
        <f t="shared" si="41"/>
        <v>1</v>
      </c>
      <c r="AE182" s="18">
        <f t="shared" si="42"/>
        <v>0</v>
      </c>
      <c r="AF182" s="18">
        <f t="shared" si="43"/>
        <v>0</v>
      </c>
      <c r="AG182" s="18">
        <f t="shared" si="44"/>
        <v>0</v>
      </c>
      <c r="AH182" s="18">
        <f t="shared" si="45"/>
        <v>0</v>
      </c>
      <c r="AI182" s="18">
        <f t="shared" si="46"/>
        <v>0</v>
      </c>
    </row>
    <row r="183" spans="1:35" x14ac:dyDescent="0.2">
      <c r="A183" s="11">
        <v>163</v>
      </c>
      <c r="B183" s="12">
        <f>C17</f>
        <v>2</v>
      </c>
      <c r="C183" s="12">
        <f>E17</f>
        <v>4</v>
      </c>
      <c r="D183" s="12">
        <f>F17</f>
        <v>5</v>
      </c>
      <c r="E183" s="12">
        <f>M17</f>
        <v>12</v>
      </c>
      <c r="F183" s="12">
        <f>R17</f>
        <v>17</v>
      </c>
      <c r="G183" s="12">
        <f>T17</f>
        <v>19</v>
      </c>
      <c r="H183" s="47">
        <f t="shared" si="40"/>
        <v>2</v>
      </c>
      <c r="I183" s="48"/>
      <c r="AD183" s="18">
        <f t="shared" si="41"/>
        <v>1</v>
      </c>
      <c r="AE183" s="18">
        <f t="shared" si="42"/>
        <v>0</v>
      </c>
      <c r="AF183" s="18">
        <f t="shared" si="43"/>
        <v>0</v>
      </c>
      <c r="AG183" s="18">
        <f t="shared" si="44"/>
        <v>0</v>
      </c>
      <c r="AH183" s="18">
        <f t="shared" si="45"/>
        <v>0</v>
      </c>
      <c r="AI183" s="18">
        <f t="shared" si="46"/>
        <v>1</v>
      </c>
    </row>
    <row r="184" spans="1:35" x14ac:dyDescent="0.2">
      <c r="A184" s="11">
        <v>164</v>
      </c>
      <c r="B184" s="13">
        <f>C17</f>
        <v>2</v>
      </c>
      <c r="C184" s="13">
        <f>E17</f>
        <v>4</v>
      </c>
      <c r="D184" s="13">
        <f>G17</f>
        <v>6</v>
      </c>
      <c r="E184" s="13">
        <f>H17</f>
        <v>7</v>
      </c>
      <c r="F184" s="13">
        <f>I17</f>
        <v>8</v>
      </c>
      <c r="G184" s="13">
        <f>M17</f>
        <v>12</v>
      </c>
      <c r="H184" s="47">
        <f t="shared" si="40"/>
        <v>1</v>
      </c>
      <c r="I184" s="48"/>
      <c r="AD184" s="18">
        <f t="shared" si="41"/>
        <v>1</v>
      </c>
      <c r="AE184" s="18">
        <f t="shared" si="42"/>
        <v>0</v>
      </c>
      <c r="AF184" s="18">
        <f t="shared" si="43"/>
        <v>0</v>
      </c>
      <c r="AG184" s="18">
        <f t="shared" si="44"/>
        <v>0</v>
      </c>
      <c r="AH184" s="18">
        <f t="shared" si="45"/>
        <v>0</v>
      </c>
      <c r="AI184" s="18">
        <f t="shared" si="46"/>
        <v>0</v>
      </c>
    </row>
    <row r="185" spans="1:35" x14ac:dyDescent="0.2">
      <c r="A185" s="11">
        <v>165</v>
      </c>
      <c r="B185" s="12">
        <f>C17</f>
        <v>2</v>
      </c>
      <c r="C185" s="12">
        <f>E17</f>
        <v>4</v>
      </c>
      <c r="D185" s="12">
        <f>G17</f>
        <v>6</v>
      </c>
      <c r="E185" s="12">
        <f>H17</f>
        <v>7</v>
      </c>
      <c r="F185" s="12">
        <f>P17</f>
        <v>15</v>
      </c>
      <c r="G185" s="12">
        <f>Q17</f>
        <v>16</v>
      </c>
      <c r="H185" s="47">
        <f t="shared" si="40"/>
        <v>1</v>
      </c>
      <c r="I185" s="48"/>
      <c r="AD185" s="18">
        <f t="shared" si="41"/>
        <v>1</v>
      </c>
      <c r="AE185" s="18">
        <f t="shared" si="42"/>
        <v>0</v>
      </c>
      <c r="AF185" s="18">
        <f t="shared" si="43"/>
        <v>0</v>
      </c>
      <c r="AG185" s="18">
        <f t="shared" si="44"/>
        <v>0</v>
      </c>
      <c r="AH185" s="18">
        <f t="shared" si="45"/>
        <v>0</v>
      </c>
      <c r="AI185" s="18">
        <f t="shared" si="46"/>
        <v>0</v>
      </c>
    </row>
    <row r="186" spans="1:35" x14ac:dyDescent="0.2">
      <c r="A186" s="11">
        <v>166</v>
      </c>
      <c r="B186" s="13">
        <f>C17</f>
        <v>2</v>
      </c>
      <c r="C186" s="13">
        <f>E17</f>
        <v>4</v>
      </c>
      <c r="D186" s="13">
        <f>G17</f>
        <v>6</v>
      </c>
      <c r="E186" s="13">
        <f>J17</f>
        <v>9</v>
      </c>
      <c r="F186" s="13">
        <f>P17</f>
        <v>15</v>
      </c>
      <c r="G186" s="13">
        <f>U17</f>
        <v>20</v>
      </c>
      <c r="H186" s="47">
        <f t="shared" si="40"/>
        <v>2</v>
      </c>
      <c r="I186" s="48"/>
      <c r="AD186" s="18">
        <f t="shared" si="41"/>
        <v>1</v>
      </c>
      <c r="AE186" s="18">
        <f t="shared" si="42"/>
        <v>0</v>
      </c>
      <c r="AF186" s="18">
        <f t="shared" si="43"/>
        <v>0</v>
      </c>
      <c r="AG186" s="18">
        <f t="shared" si="44"/>
        <v>0</v>
      </c>
      <c r="AH186" s="18">
        <f t="shared" si="45"/>
        <v>0</v>
      </c>
      <c r="AI186" s="18">
        <f t="shared" si="46"/>
        <v>1</v>
      </c>
    </row>
    <row r="187" spans="1:35" x14ac:dyDescent="0.2">
      <c r="A187" s="11">
        <v>167</v>
      </c>
      <c r="B187" s="12">
        <f>C17</f>
        <v>2</v>
      </c>
      <c r="C187" s="12">
        <f>E17</f>
        <v>4</v>
      </c>
      <c r="D187" s="12">
        <f>G17</f>
        <v>6</v>
      </c>
      <c r="E187" s="12">
        <f>J17</f>
        <v>9</v>
      </c>
      <c r="F187" s="12">
        <f>Q17</f>
        <v>16</v>
      </c>
      <c r="G187" s="12">
        <f>T17</f>
        <v>19</v>
      </c>
      <c r="H187" s="47">
        <f t="shared" si="40"/>
        <v>2</v>
      </c>
      <c r="I187" s="48"/>
      <c r="AD187" s="18">
        <f t="shared" si="41"/>
        <v>1</v>
      </c>
      <c r="AE187" s="18">
        <f t="shared" si="42"/>
        <v>0</v>
      </c>
      <c r="AF187" s="18">
        <f t="shared" si="43"/>
        <v>0</v>
      </c>
      <c r="AG187" s="18">
        <f t="shared" si="44"/>
        <v>0</v>
      </c>
      <c r="AH187" s="18">
        <f t="shared" si="45"/>
        <v>0</v>
      </c>
      <c r="AI187" s="18">
        <f t="shared" si="46"/>
        <v>1</v>
      </c>
    </row>
    <row r="188" spans="1:35" x14ac:dyDescent="0.2">
      <c r="A188" s="11">
        <v>168</v>
      </c>
      <c r="B188" s="13">
        <f>C17</f>
        <v>2</v>
      </c>
      <c r="C188" s="13">
        <f>E17</f>
        <v>4</v>
      </c>
      <c r="D188" s="13">
        <f>G17</f>
        <v>6</v>
      </c>
      <c r="E188" s="13">
        <f>K17</f>
        <v>10</v>
      </c>
      <c r="F188" s="13">
        <f>P17</f>
        <v>15</v>
      </c>
      <c r="G188" s="13">
        <f>S17</f>
        <v>18</v>
      </c>
      <c r="H188" s="47">
        <f t="shared" si="40"/>
        <v>2</v>
      </c>
      <c r="I188" s="48"/>
      <c r="AD188" s="18">
        <f t="shared" si="41"/>
        <v>1</v>
      </c>
      <c r="AE188" s="18">
        <f t="shared" si="42"/>
        <v>0</v>
      </c>
      <c r="AF188" s="18">
        <f t="shared" si="43"/>
        <v>0</v>
      </c>
      <c r="AG188" s="18">
        <f t="shared" si="44"/>
        <v>1</v>
      </c>
      <c r="AH188" s="18">
        <f t="shared" si="45"/>
        <v>0</v>
      </c>
      <c r="AI188" s="18">
        <f t="shared" si="46"/>
        <v>0</v>
      </c>
    </row>
    <row r="189" spans="1:35" x14ac:dyDescent="0.2">
      <c r="A189" s="11">
        <v>169</v>
      </c>
      <c r="B189" s="12">
        <f>C17</f>
        <v>2</v>
      </c>
      <c r="C189" s="12">
        <f>E17</f>
        <v>4</v>
      </c>
      <c r="D189" s="12">
        <f>G17</f>
        <v>6</v>
      </c>
      <c r="E189" s="12">
        <f>L17</f>
        <v>11</v>
      </c>
      <c r="F189" s="12">
        <f>N17</f>
        <v>13</v>
      </c>
      <c r="G189" s="12">
        <f>U17</f>
        <v>20</v>
      </c>
      <c r="H189" s="47">
        <f t="shared" si="40"/>
        <v>2</v>
      </c>
      <c r="I189" s="48"/>
      <c r="AD189" s="18">
        <f t="shared" si="41"/>
        <v>1</v>
      </c>
      <c r="AE189" s="18">
        <f t="shared" si="42"/>
        <v>0</v>
      </c>
      <c r="AF189" s="18">
        <f t="shared" si="43"/>
        <v>0</v>
      </c>
      <c r="AG189" s="18">
        <f t="shared" si="44"/>
        <v>0</v>
      </c>
      <c r="AH189" s="18">
        <f t="shared" si="45"/>
        <v>0</v>
      </c>
      <c r="AI189" s="18">
        <f t="shared" si="46"/>
        <v>1</v>
      </c>
    </row>
    <row r="190" spans="1:35" x14ac:dyDescent="0.2">
      <c r="A190" s="11">
        <v>170</v>
      </c>
      <c r="B190" s="13">
        <f>C17</f>
        <v>2</v>
      </c>
      <c r="C190" s="13">
        <f>E17</f>
        <v>4</v>
      </c>
      <c r="D190" s="13">
        <f>G17</f>
        <v>6</v>
      </c>
      <c r="E190" s="13">
        <f>L17</f>
        <v>11</v>
      </c>
      <c r="F190" s="13">
        <f>O17</f>
        <v>14</v>
      </c>
      <c r="G190" s="13">
        <f>P17</f>
        <v>15</v>
      </c>
      <c r="H190" s="47">
        <f t="shared" si="40"/>
        <v>1</v>
      </c>
      <c r="I190" s="48"/>
      <c r="AD190" s="18">
        <f t="shared" si="41"/>
        <v>1</v>
      </c>
      <c r="AE190" s="18">
        <f t="shared" si="42"/>
        <v>0</v>
      </c>
      <c r="AF190" s="18">
        <f t="shared" si="43"/>
        <v>0</v>
      </c>
      <c r="AG190" s="18">
        <f t="shared" si="44"/>
        <v>0</v>
      </c>
      <c r="AH190" s="18">
        <f t="shared" si="45"/>
        <v>0</v>
      </c>
      <c r="AI190" s="18">
        <f t="shared" si="46"/>
        <v>0</v>
      </c>
    </row>
    <row r="191" spans="1:35" x14ac:dyDescent="0.2">
      <c r="A191" s="11">
        <v>171</v>
      </c>
      <c r="B191" s="12">
        <f>C17</f>
        <v>2</v>
      </c>
      <c r="C191" s="12">
        <f>E17</f>
        <v>4</v>
      </c>
      <c r="D191" s="12">
        <f>G17</f>
        <v>6</v>
      </c>
      <c r="E191" s="12">
        <f>M17</f>
        <v>12</v>
      </c>
      <c r="F191" s="12">
        <f>P17</f>
        <v>15</v>
      </c>
      <c r="G191" s="12">
        <f>R17</f>
        <v>17</v>
      </c>
      <c r="H191" s="47">
        <f t="shared" si="40"/>
        <v>1</v>
      </c>
      <c r="I191" s="48"/>
      <c r="AD191" s="18">
        <f t="shared" si="41"/>
        <v>1</v>
      </c>
      <c r="AE191" s="18">
        <f t="shared" si="42"/>
        <v>0</v>
      </c>
      <c r="AF191" s="18">
        <f t="shared" si="43"/>
        <v>0</v>
      </c>
      <c r="AG191" s="18">
        <f t="shared" si="44"/>
        <v>0</v>
      </c>
      <c r="AH191" s="18">
        <f t="shared" si="45"/>
        <v>0</v>
      </c>
      <c r="AI191" s="18">
        <f t="shared" si="46"/>
        <v>0</v>
      </c>
    </row>
    <row r="192" spans="1:35" x14ac:dyDescent="0.2">
      <c r="A192" s="11">
        <v>172</v>
      </c>
      <c r="B192" s="13">
        <f>C17</f>
        <v>2</v>
      </c>
      <c r="C192" s="13">
        <f>E17</f>
        <v>4</v>
      </c>
      <c r="D192" s="13">
        <f>H17</f>
        <v>7</v>
      </c>
      <c r="E192" s="13">
        <f>I17</f>
        <v>8</v>
      </c>
      <c r="F192" s="13">
        <f>N17</f>
        <v>13</v>
      </c>
      <c r="G192" s="13">
        <f>Q17</f>
        <v>16</v>
      </c>
      <c r="H192" s="47">
        <f t="shared" si="40"/>
        <v>1</v>
      </c>
      <c r="I192" s="48"/>
      <c r="AD192" s="18">
        <f t="shared" si="41"/>
        <v>1</v>
      </c>
      <c r="AE192" s="18">
        <f t="shared" si="42"/>
        <v>0</v>
      </c>
      <c r="AF192" s="18">
        <f t="shared" si="43"/>
        <v>0</v>
      </c>
      <c r="AG192" s="18">
        <f t="shared" si="44"/>
        <v>0</v>
      </c>
      <c r="AH192" s="18">
        <f t="shared" si="45"/>
        <v>0</v>
      </c>
      <c r="AI192" s="18">
        <f t="shared" si="46"/>
        <v>0</v>
      </c>
    </row>
    <row r="193" spans="1:35" x14ac:dyDescent="0.2">
      <c r="A193" s="11">
        <v>173</v>
      </c>
      <c r="B193" s="12">
        <f>C17</f>
        <v>2</v>
      </c>
      <c r="C193" s="12">
        <f>E17</f>
        <v>4</v>
      </c>
      <c r="D193" s="12">
        <f>H17</f>
        <v>7</v>
      </c>
      <c r="E193" s="12">
        <f>K17</f>
        <v>10</v>
      </c>
      <c r="F193" s="12">
        <f>Q17</f>
        <v>16</v>
      </c>
      <c r="G193" s="12">
        <f>S17</f>
        <v>18</v>
      </c>
      <c r="H193" s="47">
        <f t="shared" si="40"/>
        <v>2</v>
      </c>
      <c r="I193" s="48"/>
      <c r="AD193" s="18">
        <f t="shared" si="41"/>
        <v>1</v>
      </c>
      <c r="AE193" s="18">
        <f t="shared" si="42"/>
        <v>0</v>
      </c>
      <c r="AF193" s="18">
        <f t="shared" si="43"/>
        <v>0</v>
      </c>
      <c r="AG193" s="18">
        <f t="shared" si="44"/>
        <v>1</v>
      </c>
      <c r="AH193" s="18">
        <f t="shared" si="45"/>
        <v>0</v>
      </c>
      <c r="AI193" s="18">
        <f t="shared" si="46"/>
        <v>0</v>
      </c>
    </row>
    <row r="194" spans="1:35" x14ac:dyDescent="0.2">
      <c r="A194" s="11">
        <v>174</v>
      </c>
      <c r="B194" s="13">
        <f>C17</f>
        <v>2</v>
      </c>
      <c r="C194" s="13">
        <f>E17</f>
        <v>4</v>
      </c>
      <c r="D194" s="13">
        <f>H17</f>
        <v>7</v>
      </c>
      <c r="E194" s="13">
        <f>K17</f>
        <v>10</v>
      </c>
      <c r="F194" s="13">
        <f>R17</f>
        <v>17</v>
      </c>
      <c r="G194" s="13">
        <f>T17</f>
        <v>19</v>
      </c>
      <c r="H194" s="47">
        <f t="shared" si="40"/>
        <v>3</v>
      </c>
      <c r="I194" s="48"/>
      <c r="AD194" s="18">
        <f t="shared" si="41"/>
        <v>1</v>
      </c>
      <c r="AE194" s="18">
        <f t="shared" si="42"/>
        <v>0</v>
      </c>
      <c r="AF194" s="18">
        <f t="shared" si="43"/>
        <v>0</v>
      </c>
      <c r="AG194" s="18">
        <f t="shared" si="44"/>
        <v>1</v>
      </c>
      <c r="AH194" s="18">
        <f t="shared" si="45"/>
        <v>0</v>
      </c>
      <c r="AI194" s="18">
        <f t="shared" si="46"/>
        <v>1</v>
      </c>
    </row>
    <row r="195" spans="1:35" x14ac:dyDescent="0.2">
      <c r="A195" s="11">
        <v>175</v>
      </c>
      <c r="B195" s="12">
        <f>C17</f>
        <v>2</v>
      </c>
      <c r="C195" s="12">
        <f>E17</f>
        <v>4</v>
      </c>
      <c r="D195" s="12">
        <f>H17</f>
        <v>7</v>
      </c>
      <c r="E195" s="12">
        <f>L17</f>
        <v>11</v>
      </c>
      <c r="F195" s="12">
        <f>O17</f>
        <v>14</v>
      </c>
      <c r="G195" s="12">
        <f>Q17</f>
        <v>16</v>
      </c>
      <c r="H195" s="47">
        <f t="shared" si="40"/>
        <v>1</v>
      </c>
      <c r="I195" s="48"/>
      <c r="AD195" s="18">
        <f t="shared" si="41"/>
        <v>1</v>
      </c>
      <c r="AE195" s="18">
        <f t="shared" si="42"/>
        <v>0</v>
      </c>
      <c r="AF195" s="18">
        <f t="shared" si="43"/>
        <v>0</v>
      </c>
      <c r="AG195" s="18">
        <f t="shared" si="44"/>
        <v>0</v>
      </c>
      <c r="AH195" s="18">
        <f t="shared" si="45"/>
        <v>0</v>
      </c>
      <c r="AI195" s="18">
        <f t="shared" si="46"/>
        <v>0</v>
      </c>
    </row>
    <row r="196" spans="1:35" x14ac:dyDescent="0.2">
      <c r="A196" s="11">
        <v>176</v>
      </c>
      <c r="B196" s="13">
        <f>C17</f>
        <v>2</v>
      </c>
      <c r="C196" s="13">
        <f>E17</f>
        <v>4</v>
      </c>
      <c r="D196" s="13">
        <f>I17</f>
        <v>8</v>
      </c>
      <c r="E196" s="13">
        <f>J17</f>
        <v>9</v>
      </c>
      <c r="F196" s="13">
        <f>N17</f>
        <v>13</v>
      </c>
      <c r="G196" s="13">
        <f>U17</f>
        <v>20</v>
      </c>
      <c r="H196" s="47">
        <f t="shared" si="40"/>
        <v>2</v>
      </c>
      <c r="I196" s="48"/>
      <c r="AD196" s="18">
        <f t="shared" si="41"/>
        <v>1</v>
      </c>
      <c r="AE196" s="18">
        <f t="shared" si="42"/>
        <v>0</v>
      </c>
      <c r="AF196" s="18">
        <f t="shared" si="43"/>
        <v>0</v>
      </c>
      <c r="AG196" s="18">
        <f t="shared" si="44"/>
        <v>0</v>
      </c>
      <c r="AH196" s="18">
        <f t="shared" si="45"/>
        <v>0</v>
      </c>
      <c r="AI196" s="18">
        <f t="shared" si="46"/>
        <v>1</v>
      </c>
    </row>
    <row r="197" spans="1:35" x14ac:dyDescent="0.2">
      <c r="A197" s="11">
        <v>177</v>
      </c>
      <c r="B197" s="12">
        <f>C17</f>
        <v>2</v>
      </c>
      <c r="C197" s="12">
        <f>E17</f>
        <v>4</v>
      </c>
      <c r="D197" s="12">
        <f>I17</f>
        <v>8</v>
      </c>
      <c r="E197" s="12">
        <f>J17</f>
        <v>9</v>
      </c>
      <c r="F197" s="12">
        <f>O17</f>
        <v>14</v>
      </c>
      <c r="G197" s="12">
        <f>P17</f>
        <v>15</v>
      </c>
      <c r="H197" s="47">
        <f t="shared" si="40"/>
        <v>1</v>
      </c>
      <c r="I197" s="48"/>
      <c r="AD197" s="18">
        <f t="shared" si="41"/>
        <v>1</v>
      </c>
      <c r="AE197" s="18">
        <f t="shared" si="42"/>
        <v>0</v>
      </c>
      <c r="AF197" s="18">
        <f t="shared" si="43"/>
        <v>0</v>
      </c>
      <c r="AG197" s="18">
        <f t="shared" si="44"/>
        <v>0</v>
      </c>
      <c r="AH197" s="18">
        <f t="shared" si="45"/>
        <v>0</v>
      </c>
      <c r="AI197" s="18">
        <f t="shared" si="46"/>
        <v>0</v>
      </c>
    </row>
    <row r="198" spans="1:35" x14ac:dyDescent="0.2">
      <c r="A198" s="11">
        <v>178</v>
      </c>
      <c r="B198" s="13">
        <f>C17</f>
        <v>2</v>
      </c>
      <c r="C198" s="13">
        <f>E17</f>
        <v>4</v>
      </c>
      <c r="D198" s="13">
        <f>I17</f>
        <v>8</v>
      </c>
      <c r="E198" s="13">
        <f>K17</f>
        <v>10</v>
      </c>
      <c r="F198" s="13">
        <f>L17</f>
        <v>11</v>
      </c>
      <c r="G198" s="13">
        <f>M17</f>
        <v>12</v>
      </c>
      <c r="H198" s="47">
        <f t="shared" si="40"/>
        <v>2</v>
      </c>
      <c r="I198" s="48"/>
      <c r="AD198" s="18">
        <f t="shared" si="41"/>
        <v>1</v>
      </c>
      <c r="AE198" s="18">
        <f t="shared" si="42"/>
        <v>0</v>
      </c>
      <c r="AF198" s="18">
        <f t="shared" si="43"/>
        <v>0</v>
      </c>
      <c r="AG198" s="18">
        <f t="shared" si="44"/>
        <v>1</v>
      </c>
      <c r="AH198" s="18">
        <f t="shared" si="45"/>
        <v>0</v>
      </c>
      <c r="AI198" s="18">
        <f t="shared" si="46"/>
        <v>0</v>
      </c>
    </row>
    <row r="199" spans="1:35" x14ac:dyDescent="0.2">
      <c r="A199" s="11">
        <v>179</v>
      </c>
      <c r="B199" s="12">
        <f>C17</f>
        <v>2</v>
      </c>
      <c r="C199" s="12">
        <f>E17</f>
        <v>4</v>
      </c>
      <c r="D199" s="12">
        <f>I17</f>
        <v>8</v>
      </c>
      <c r="E199" s="12">
        <f>L17</f>
        <v>11</v>
      </c>
      <c r="F199" s="12">
        <f>N17</f>
        <v>13</v>
      </c>
      <c r="G199" s="12">
        <f>O17</f>
        <v>14</v>
      </c>
      <c r="H199" s="47">
        <f t="shared" si="40"/>
        <v>1</v>
      </c>
      <c r="I199" s="48"/>
      <c r="AD199" s="18">
        <f t="shared" si="41"/>
        <v>1</v>
      </c>
      <c r="AE199" s="18">
        <f t="shared" si="42"/>
        <v>0</v>
      </c>
      <c r="AF199" s="18">
        <f t="shared" si="43"/>
        <v>0</v>
      </c>
      <c r="AG199" s="18">
        <f t="shared" si="44"/>
        <v>0</v>
      </c>
      <c r="AH199" s="18">
        <f t="shared" si="45"/>
        <v>0</v>
      </c>
      <c r="AI199" s="18">
        <f t="shared" si="46"/>
        <v>0</v>
      </c>
    </row>
    <row r="200" spans="1:35" x14ac:dyDescent="0.2">
      <c r="A200" s="11">
        <v>180</v>
      </c>
      <c r="B200" s="13">
        <f>C17</f>
        <v>2</v>
      </c>
      <c r="C200" s="13">
        <f>E17</f>
        <v>4</v>
      </c>
      <c r="D200" s="13">
        <f>I17</f>
        <v>8</v>
      </c>
      <c r="E200" s="13">
        <f>L17</f>
        <v>11</v>
      </c>
      <c r="F200" s="13">
        <f>R17</f>
        <v>17</v>
      </c>
      <c r="G200" s="13">
        <f>S17</f>
        <v>18</v>
      </c>
      <c r="H200" s="47">
        <f t="shared" si="40"/>
        <v>1</v>
      </c>
      <c r="I200" s="48"/>
      <c r="AD200" s="18">
        <f t="shared" si="41"/>
        <v>1</v>
      </c>
      <c r="AE200" s="18">
        <f t="shared" si="42"/>
        <v>0</v>
      </c>
      <c r="AF200" s="18">
        <f t="shared" si="43"/>
        <v>0</v>
      </c>
      <c r="AG200" s="18">
        <f t="shared" si="44"/>
        <v>0</v>
      </c>
      <c r="AH200" s="18">
        <f t="shared" si="45"/>
        <v>0</v>
      </c>
      <c r="AI200" s="18">
        <f t="shared" si="46"/>
        <v>0</v>
      </c>
    </row>
    <row r="201" spans="1:35" x14ac:dyDescent="0.2">
      <c r="A201" s="11">
        <v>181</v>
      </c>
      <c r="B201" s="12">
        <f>C17</f>
        <v>2</v>
      </c>
      <c r="C201" s="12">
        <f>E17</f>
        <v>4</v>
      </c>
      <c r="D201" s="12">
        <f>I17</f>
        <v>8</v>
      </c>
      <c r="E201" s="12">
        <f>M17</f>
        <v>12</v>
      </c>
      <c r="F201" s="12">
        <f>N17</f>
        <v>13</v>
      </c>
      <c r="G201" s="12">
        <f>R17</f>
        <v>17</v>
      </c>
      <c r="H201" s="47">
        <f t="shared" si="40"/>
        <v>1</v>
      </c>
      <c r="I201" s="48"/>
      <c r="AD201" s="18">
        <f t="shared" si="41"/>
        <v>1</v>
      </c>
      <c r="AE201" s="18">
        <f t="shared" si="42"/>
        <v>0</v>
      </c>
      <c r="AF201" s="18">
        <f t="shared" si="43"/>
        <v>0</v>
      </c>
      <c r="AG201" s="18">
        <f t="shared" si="44"/>
        <v>0</v>
      </c>
      <c r="AH201" s="18">
        <f t="shared" si="45"/>
        <v>0</v>
      </c>
      <c r="AI201" s="18">
        <f t="shared" si="46"/>
        <v>0</v>
      </c>
    </row>
    <row r="202" spans="1:35" x14ac:dyDescent="0.2">
      <c r="A202" s="11">
        <v>182</v>
      </c>
      <c r="B202" s="13">
        <f>C17</f>
        <v>2</v>
      </c>
      <c r="C202" s="13">
        <f>E17</f>
        <v>4</v>
      </c>
      <c r="D202" s="13">
        <f>J17</f>
        <v>9</v>
      </c>
      <c r="E202" s="13">
        <f>K17</f>
        <v>10</v>
      </c>
      <c r="F202" s="13">
        <f>S17</f>
        <v>18</v>
      </c>
      <c r="G202" s="13">
        <f>U17</f>
        <v>20</v>
      </c>
      <c r="H202" s="47">
        <f t="shared" si="40"/>
        <v>3</v>
      </c>
      <c r="I202" s="48"/>
      <c r="AD202" s="18">
        <f t="shared" si="41"/>
        <v>1</v>
      </c>
      <c r="AE202" s="18">
        <f t="shared" si="42"/>
        <v>0</v>
      </c>
      <c r="AF202" s="18">
        <f t="shared" si="43"/>
        <v>0</v>
      </c>
      <c r="AG202" s="18">
        <f t="shared" si="44"/>
        <v>1</v>
      </c>
      <c r="AH202" s="18">
        <f t="shared" si="45"/>
        <v>0</v>
      </c>
      <c r="AI202" s="18">
        <f t="shared" si="46"/>
        <v>1</v>
      </c>
    </row>
    <row r="203" spans="1:35" x14ac:dyDescent="0.2">
      <c r="A203" s="11">
        <v>183</v>
      </c>
      <c r="B203" s="12">
        <f>C17</f>
        <v>2</v>
      </c>
      <c r="C203" s="12">
        <f>E17</f>
        <v>4</v>
      </c>
      <c r="D203" s="12">
        <f>J17</f>
        <v>9</v>
      </c>
      <c r="E203" s="12">
        <f>M17</f>
        <v>12</v>
      </c>
      <c r="F203" s="12">
        <f>R17</f>
        <v>17</v>
      </c>
      <c r="G203" s="12">
        <f>U17</f>
        <v>20</v>
      </c>
      <c r="H203" s="47">
        <f t="shared" si="40"/>
        <v>2</v>
      </c>
      <c r="I203" s="48"/>
      <c r="AD203" s="18">
        <f t="shared" si="41"/>
        <v>1</v>
      </c>
      <c r="AE203" s="18">
        <f t="shared" si="42"/>
        <v>0</v>
      </c>
      <c r="AF203" s="18">
        <f t="shared" si="43"/>
        <v>0</v>
      </c>
      <c r="AG203" s="18">
        <f t="shared" si="44"/>
        <v>0</v>
      </c>
      <c r="AH203" s="18">
        <f t="shared" si="45"/>
        <v>0</v>
      </c>
      <c r="AI203" s="18">
        <f t="shared" si="46"/>
        <v>1</v>
      </c>
    </row>
    <row r="204" spans="1:35" x14ac:dyDescent="0.2">
      <c r="A204" s="11">
        <v>184</v>
      </c>
      <c r="B204" s="13">
        <f>C17</f>
        <v>2</v>
      </c>
      <c r="C204" s="13">
        <f>E17</f>
        <v>4</v>
      </c>
      <c r="D204" s="13">
        <f>K17</f>
        <v>10</v>
      </c>
      <c r="E204" s="13">
        <f>L17</f>
        <v>11</v>
      </c>
      <c r="F204" s="13">
        <f>O17</f>
        <v>14</v>
      </c>
      <c r="G204" s="13">
        <f>S17</f>
        <v>18</v>
      </c>
      <c r="H204" s="47">
        <f t="shared" si="40"/>
        <v>2</v>
      </c>
      <c r="I204" s="48"/>
      <c r="AD204" s="18">
        <f t="shared" si="41"/>
        <v>1</v>
      </c>
      <c r="AE204" s="18">
        <f t="shared" si="42"/>
        <v>0</v>
      </c>
      <c r="AF204" s="18">
        <f t="shared" si="43"/>
        <v>1</v>
      </c>
      <c r="AG204" s="18">
        <f t="shared" si="44"/>
        <v>0</v>
      </c>
      <c r="AH204" s="18">
        <f t="shared" si="45"/>
        <v>0</v>
      </c>
      <c r="AI204" s="18">
        <f t="shared" si="46"/>
        <v>0</v>
      </c>
    </row>
    <row r="205" spans="1:35" x14ac:dyDescent="0.2">
      <c r="A205" s="11">
        <v>185</v>
      </c>
      <c r="B205" s="12">
        <f>C17</f>
        <v>2</v>
      </c>
      <c r="C205" s="12">
        <f>E17</f>
        <v>4</v>
      </c>
      <c r="D205" s="12">
        <f>K17</f>
        <v>10</v>
      </c>
      <c r="E205" s="12">
        <f>M17</f>
        <v>12</v>
      </c>
      <c r="F205" s="12">
        <f>N17</f>
        <v>13</v>
      </c>
      <c r="G205" s="12">
        <f>O17</f>
        <v>14</v>
      </c>
      <c r="H205" s="47">
        <f t="shared" si="40"/>
        <v>2</v>
      </c>
      <c r="I205" s="48"/>
      <c r="AD205" s="18">
        <f t="shared" si="41"/>
        <v>1</v>
      </c>
      <c r="AE205" s="18">
        <f t="shared" si="42"/>
        <v>0</v>
      </c>
      <c r="AF205" s="18">
        <f t="shared" si="43"/>
        <v>1</v>
      </c>
      <c r="AG205" s="18">
        <f t="shared" si="44"/>
        <v>0</v>
      </c>
      <c r="AH205" s="18">
        <f t="shared" si="45"/>
        <v>0</v>
      </c>
      <c r="AI205" s="18">
        <f t="shared" si="46"/>
        <v>0</v>
      </c>
    </row>
    <row r="206" spans="1:35" x14ac:dyDescent="0.2">
      <c r="A206" s="11">
        <v>186</v>
      </c>
      <c r="B206" s="13">
        <f>C17</f>
        <v>2</v>
      </c>
      <c r="C206" s="13">
        <f>E17</f>
        <v>4</v>
      </c>
      <c r="D206" s="13">
        <f>K17</f>
        <v>10</v>
      </c>
      <c r="E206" s="13">
        <f>M17</f>
        <v>12</v>
      </c>
      <c r="F206" s="13">
        <f>R17</f>
        <v>17</v>
      </c>
      <c r="G206" s="13">
        <f>S17</f>
        <v>18</v>
      </c>
      <c r="H206" s="47">
        <f t="shared" si="40"/>
        <v>2</v>
      </c>
      <c r="I206" s="48"/>
      <c r="AD206" s="18">
        <f t="shared" si="41"/>
        <v>1</v>
      </c>
      <c r="AE206" s="18">
        <f t="shared" si="42"/>
        <v>0</v>
      </c>
      <c r="AF206" s="18">
        <f t="shared" si="43"/>
        <v>1</v>
      </c>
      <c r="AG206" s="18">
        <f t="shared" si="44"/>
        <v>0</v>
      </c>
      <c r="AH206" s="18">
        <f t="shared" si="45"/>
        <v>0</v>
      </c>
      <c r="AI206" s="18">
        <f t="shared" si="46"/>
        <v>0</v>
      </c>
    </row>
    <row r="207" spans="1:35" x14ac:dyDescent="0.2">
      <c r="A207" s="11">
        <v>187</v>
      </c>
      <c r="B207" s="12">
        <f>C17</f>
        <v>2</v>
      </c>
      <c r="C207" s="12">
        <f>E17</f>
        <v>4</v>
      </c>
      <c r="D207" s="12">
        <f>N17</f>
        <v>13</v>
      </c>
      <c r="E207" s="12">
        <f>P17</f>
        <v>15</v>
      </c>
      <c r="F207" s="12">
        <f>Q17</f>
        <v>16</v>
      </c>
      <c r="G207" s="12">
        <f>R17</f>
        <v>17</v>
      </c>
      <c r="H207" s="47">
        <f t="shared" si="40"/>
        <v>1</v>
      </c>
      <c r="I207" s="48"/>
      <c r="AD207" s="18">
        <f t="shared" si="41"/>
        <v>1</v>
      </c>
      <c r="AE207" s="18">
        <f t="shared" si="42"/>
        <v>0</v>
      </c>
      <c r="AF207" s="18">
        <f t="shared" si="43"/>
        <v>0</v>
      </c>
      <c r="AG207" s="18">
        <f t="shared" si="44"/>
        <v>0</v>
      </c>
      <c r="AH207" s="18">
        <f t="shared" si="45"/>
        <v>0</v>
      </c>
      <c r="AI207" s="18">
        <f t="shared" si="46"/>
        <v>0</v>
      </c>
    </row>
    <row r="208" spans="1:35" x14ac:dyDescent="0.2">
      <c r="A208" s="11">
        <v>188</v>
      </c>
      <c r="B208" s="13">
        <f>C17</f>
        <v>2</v>
      </c>
      <c r="C208" s="13">
        <f>E17</f>
        <v>4</v>
      </c>
      <c r="D208" s="13">
        <f>O17</f>
        <v>14</v>
      </c>
      <c r="E208" s="13">
        <f>S17</f>
        <v>18</v>
      </c>
      <c r="F208" s="13">
        <f>T17</f>
        <v>19</v>
      </c>
      <c r="G208" s="13">
        <f>U17</f>
        <v>20</v>
      </c>
      <c r="H208" s="47">
        <f t="shared" si="40"/>
        <v>3</v>
      </c>
      <c r="I208" s="48"/>
      <c r="AD208" s="18">
        <f t="shared" si="41"/>
        <v>1</v>
      </c>
      <c r="AE208" s="18">
        <f t="shared" si="42"/>
        <v>0</v>
      </c>
      <c r="AF208" s="18">
        <f t="shared" si="43"/>
        <v>0</v>
      </c>
      <c r="AG208" s="18">
        <f t="shared" si="44"/>
        <v>0</v>
      </c>
      <c r="AH208" s="18">
        <f t="shared" si="45"/>
        <v>1</v>
      </c>
      <c r="AI208" s="18">
        <f t="shared" si="46"/>
        <v>1</v>
      </c>
    </row>
    <row r="209" spans="1:35" ht="12.75" customHeight="1" x14ac:dyDescent="0.2">
      <c r="A209" s="11">
        <v>189</v>
      </c>
      <c r="B209" s="12">
        <f>C17</f>
        <v>2</v>
      </c>
      <c r="C209" s="12">
        <f>F17</f>
        <v>5</v>
      </c>
      <c r="D209" s="12">
        <f>G17</f>
        <v>6</v>
      </c>
      <c r="E209" s="12">
        <f>H17</f>
        <v>7</v>
      </c>
      <c r="F209" s="12">
        <f>K17</f>
        <v>10</v>
      </c>
      <c r="G209" s="12">
        <f>N17</f>
        <v>13</v>
      </c>
      <c r="H209" s="47">
        <f t="shared" si="40"/>
        <v>2</v>
      </c>
      <c r="I209" s="48"/>
      <c r="AD209" s="18">
        <f t="shared" si="41"/>
        <v>1</v>
      </c>
      <c r="AE209" s="18">
        <f t="shared" si="42"/>
        <v>0</v>
      </c>
      <c r="AF209" s="18">
        <f t="shared" si="43"/>
        <v>0</v>
      </c>
      <c r="AG209" s="18">
        <f t="shared" si="44"/>
        <v>0</v>
      </c>
      <c r="AH209" s="18">
        <f t="shared" si="45"/>
        <v>1</v>
      </c>
      <c r="AI209" s="18">
        <f t="shared" si="46"/>
        <v>0</v>
      </c>
    </row>
    <row r="210" spans="1:35" ht="12.75" customHeight="1" x14ac:dyDescent="0.2">
      <c r="A210" s="11">
        <v>190</v>
      </c>
      <c r="B210" s="13">
        <f>C17</f>
        <v>2</v>
      </c>
      <c r="C210" s="13">
        <f>F17</f>
        <v>5</v>
      </c>
      <c r="D210" s="13">
        <f>G17</f>
        <v>6</v>
      </c>
      <c r="E210" s="13">
        <f>I17</f>
        <v>8</v>
      </c>
      <c r="F210" s="13">
        <f>J17</f>
        <v>9</v>
      </c>
      <c r="G210" s="13">
        <f>S17</f>
        <v>18</v>
      </c>
      <c r="H210" s="47">
        <f t="shared" si="40"/>
        <v>1</v>
      </c>
      <c r="I210" s="48"/>
      <c r="AD210" s="18">
        <f t="shared" si="41"/>
        <v>1</v>
      </c>
      <c r="AE210" s="18">
        <f t="shared" si="42"/>
        <v>0</v>
      </c>
      <c r="AF210" s="18">
        <f t="shared" si="43"/>
        <v>0</v>
      </c>
      <c r="AG210" s="18">
        <f t="shared" si="44"/>
        <v>0</v>
      </c>
      <c r="AH210" s="18">
        <f t="shared" si="45"/>
        <v>0</v>
      </c>
      <c r="AI210" s="18">
        <f t="shared" si="46"/>
        <v>0</v>
      </c>
    </row>
    <row r="211" spans="1:35" x14ac:dyDescent="0.2">
      <c r="A211" s="11">
        <v>191</v>
      </c>
      <c r="B211" s="12">
        <f>C17</f>
        <v>2</v>
      </c>
      <c r="C211" s="12">
        <f>F17</f>
        <v>5</v>
      </c>
      <c r="D211" s="12">
        <f>G17</f>
        <v>6</v>
      </c>
      <c r="E211" s="12">
        <f>L17</f>
        <v>11</v>
      </c>
      <c r="F211" s="12">
        <f>P17</f>
        <v>15</v>
      </c>
      <c r="G211" s="12">
        <f>R17</f>
        <v>17</v>
      </c>
      <c r="H211" s="47">
        <f t="shared" si="40"/>
        <v>1</v>
      </c>
      <c r="I211" s="48"/>
      <c r="AD211" s="18">
        <f t="shared" si="41"/>
        <v>1</v>
      </c>
      <c r="AE211" s="18">
        <f t="shared" si="42"/>
        <v>0</v>
      </c>
      <c r="AF211" s="18">
        <f t="shared" si="43"/>
        <v>0</v>
      </c>
      <c r="AG211" s="18">
        <f t="shared" si="44"/>
        <v>0</v>
      </c>
      <c r="AH211" s="18">
        <f t="shared" si="45"/>
        <v>0</v>
      </c>
      <c r="AI211" s="18">
        <f t="shared" si="46"/>
        <v>0</v>
      </c>
    </row>
    <row r="212" spans="1:35" x14ac:dyDescent="0.2">
      <c r="A212" s="11">
        <v>192</v>
      </c>
      <c r="B212" s="13">
        <f>C17</f>
        <v>2</v>
      </c>
      <c r="C212" s="13">
        <f>F17</f>
        <v>5</v>
      </c>
      <c r="D212" s="13">
        <f>G17</f>
        <v>6</v>
      </c>
      <c r="E212" s="13">
        <f>M17</f>
        <v>12</v>
      </c>
      <c r="F212" s="13">
        <f>Q17</f>
        <v>16</v>
      </c>
      <c r="G212" s="13">
        <f>U17</f>
        <v>20</v>
      </c>
      <c r="H212" s="47">
        <f t="shared" si="40"/>
        <v>2</v>
      </c>
      <c r="I212" s="48"/>
      <c r="AD212" s="18">
        <f t="shared" si="41"/>
        <v>1</v>
      </c>
      <c r="AE212" s="18">
        <f t="shared" si="42"/>
        <v>0</v>
      </c>
      <c r="AF212" s="18">
        <f t="shared" si="43"/>
        <v>0</v>
      </c>
      <c r="AG212" s="18">
        <f t="shared" si="44"/>
        <v>0</v>
      </c>
      <c r="AH212" s="18">
        <f t="shared" si="45"/>
        <v>0</v>
      </c>
      <c r="AI212" s="18">
        <f t="shared" si="46"/>
        <v>1</v>
      </c>
    </row>
    <row r="213" spans="1:35" x14ac:dyDescent="0.2">
      <c r="A213" s="11">
        <v>193</v>
      </c>
      <c r="B213" s="12">
        <f>C17</f>
        <v>2</v>
      </c>
      <c r="C213" s="12">
        <f>F17</f>
        <v>5</v>
      </c>
      <c r="D213" s="12">
        <f>H17</f>
        <v>7</v>
      </c>
      <c r="E213" s="12">
        <f>J17</f>
        <v>9</v>
      </c>
      <c r="F213" s="12">
        <f>M17</f>
        <v>12</v>
      </c>
      <c r="G213" s="12">
        <f>O17</f>
        <v>14</v>
      </c>
      <c r="H213" s="47">
        <f t="shared" si="40"/>
        <v>1</v>
      </c>
      <c r="I213" s="48"/>
      <c r="AD213" s="18">
        <f t="shared" si="41"/>
        <v>1</v>
      </c>
      <c r="AE213" s="18">
        <f t="shared" si="42"/>
        <v>0</v>
      </c>
      <c r="AF213" s="18">
        <f t="shared" si="43"/>
        <v>0</v>
      </c>
      <c r="AG213" s="18">
        <f t="shared" si="44"/>
        <v>0</v>
      </c>
      <c r="AH213" s="18">
        <f t="shared" si="45"/>
        <v>0</v>
      </c>
      <c r="AI213" s="18">
        <f t="shared" si="46"/>
        <v>0</v>
      </c>
    </row>
    <row r="214" spans="1:35" x14ac:dyDescent="0.2">
      <c r="A214" s="11">
        <v>194</v>
      </c>
      <c r="B214" s="13">
        <f>C17</f>
        <v>2</v>
      </c>
      <c r="C214" s="13">
        <f>F17</f>
        <v>5</v>
      </c>
      <c r="D214" s="13">
        <f>I17</f>
        <v>8</v>
      </c>
      <c r="E214" s="13">
        <f>K17</f>
        <v>10</v>
      </c>
      <c r="F214" s="13">
        <f>M17</f>
        <v>12</v>
      </c>
      <c r="G214" s="13">
        <f>P17</f>
        <v>15</v>
      </c>
      <c r="H214" s="47">
        <f t="shared" ref="H214:H277" si="47">SUM(AD214:AI214)</f>
        <v>2</v>
      </c>
      <c r="I214" s="48"/>
      <c r="AD214" s="18">
        <f t="shared" ref="AD214:AD277" si="48">COUNTIF($C$13:$H$13,B214)</f>
        <v>1</v>
      </c>
      <c r="AE214" s="18">
        <f t="shared" ref="AE214:AE277" si="49">COUNTIF($C$13:$H$13,C214)</f>
        <v>0</v>
      </c>
      <c r="AF214" s="18">
        <f t="shared" ref="AF214:AF277" si="50">COUNTIF($C$13:$H$13,D214)</f>
        <v>0</v>
      </c>
      <c r="AG214" s="18">
        <f t="shared" ref="AG214:AG277" si="51">COUNTIF($C$13:$H$13,E214)</f>
        <v>1</v>
      </c>
      <c r="AH214" s="18">
        <f t="shared" ref="AH214:AH277" si="52">COUNTIF($C$13:$H$13,F214)</f>
        <v>0</v>
      </c>
      <c r="AI214" s="18">
        <f t="shared" ref="AI214:AI277" si="53">COUNTIF($C$13:$H$13,G214)</f>
        <v>0</v>
      </c>
    </row>
    <row r="215" spans="1:35" x14ac:dyDescent="0.2">
      <c r="A215" s="11">
        <v>195</v>
      </c>
      <c r="B215" s="12">
        <f>C17</f>
        <v>2</v>
      </c>
      <c r="C215" s="12">
        <f>F17</f>
        <v>5</v>
      </c>
      <c r="D215" s="12">
        <f>L17</f>
        <v>11</v>
      </c>
      <c r="E215" s="12">
        <f>M17</f>
        <v>12</v>
      </c>
      <c r="F215" s="12">
        <f>N17</f>
        <v>13</v>
      </c>
      <c r="G215" s="12">
        <f>S17</f>
        <v>18</v>
      </c>
      <c r="H215" s="47">
        <f t="shared" si="47"/>
        <v>1</v>
      </c>
      <c r="I215" s="48"/>
      <c r="AD215" s="18">
        <f t="shared" si="48"/>
        <v>1</v>
      </c>
      <c r="AE215" s="18">
        <f t="shared" si="49"/>
        <v>0</v>
      </c>
      <c r="AF215" s="18">
        <f t="shared" si="50"/>
        <v>0</v>
      </c>
      <c r="AG215" s="18">
        <f t="shared" si="51"/>
        <v>0</v>
      </c>
      <c r="AH215" s="18">
        <f t="shared" si="52"/>
        <v>0</v>
      </c>
      <c r="AI215" s="18">
        <f t="shared" si="53"/>
        <v>0</v>
      </c>
    </row>
    <row r="216" spans="1:35" x14ac:dyDescent="0.2">
      <c r="A216" s="11">
        <v>196</v>
      </c>
      <c r="B216" s="13">
        <f>C17</f>
        <v>2</v>
      </c>
      <c r="C216" s="13">
        <f>F17</f>
        <v>5</v>
      </c>
      <c r="D216" s="13">
        <f>N17</f>
        <v>13</v>
      </c>
      <c r="E216" s="13">
        <f>O17</f>
        <v>14</v>
      </c>
      <c r="F216" s="13">
        <f>P17</f>
        <v>15</v>
      </c>
      <c r="G216" s="13">
        <f>S17</f>
        <v>18</v>
      </c>
      <c r="H216" s="47">
        <f t="shared" si="47"/>
        <v>1</v>
      </c>
      <c r="I216" s="48"/>
      <c r="AD216" s="18">
        <f t="shared" si="48"/>
        <v>1</v>
      </c>
      <c r="AE216" s="18">
        <f t="shared" si="49"/>
        <v>0</v>
      </c>
      <c r="AF216" s="18">
        <f t="shared" si="50"/>
        <v>0</v>
      </c>
      <c r="AG216" s="18">
        <f t="shared" si="51"/>
        <v>0</v>
      </c>
      <c r="AH216" s="18">
        <f t="shared" si="52"/>
        <v>0</v>
      </c>
      <c r="AI216" s="18">
        <f t="shared" si="53"/>
        <v>0</v>
      </c>
    </row>
    <row r="217" spans="1:35" x14ac:dyDescent="0.2">
      <c r="A217" s="11">
        <v>197</v>
      </c>
      <c r="B217" s="12">
        <f>C17</f>
        <v>2</v>
      </c>
      <c r="C217" s="12">
        <f>G17</f>
        <v>6</v>
      </c>
      <c r="D217" s="12">
        <f>H17</f>
        <v>7</v>
      </c>
      <c r="E217" s="12">
        <f>J17</f>
        <v>9</v>
      </c>
      <c r="F217" s="12">
        <f>L17</f>
        <v>11</v>
      </c>
      <c r="G217" s="12">
        <f>R17</f>
        <v>17</v>
      </c>
      <c r="H217" s="47">
        <f t="shared" si="47"/>
        <v>1</v>
      </c>
      <c r="I217" s="48"/>
      <c r="AD217" s="18">
        <f t="shared" si="48"/>
        <v>1</v>
      </c>
      <c r="AE217" s="18">
        <f t="shared" si="49"/>
        <v>0</v>
      </c>
      <c r="AF217" s="18">
        <f t="shared" si="50"/>
        <v>0</v>
      </c>
      <c r="AG217" s="18">
        <f t="shared" si="51"/>
        <v>0</v>
      </c>
      <c r="AH217" s="18">
        <f t="shared" si="52"/>
        <v>0</v>
      </c>
      <c r="AI217" s="18">
        <f t="shared" si="53"/>
        <v>0</v>
      </c>
    </row>
    <row r="218" spans="1:35" x14ac:dyDescent="0.2">
      <c r="A218" s="11">
        <v>198</v>
      </c>
      <c r="B218" s="13">
        <f>C17</f>
        <v>2</v>
      </c>
      <c r="C218" s="13">
        <f>G17</f>
        <v>6</v>
      </c>
      <c r="D218" s="13">
        <f>I17</f>
        <v>8</v>
      </c>
      <c r="E218" s="13">
        <f>K17</f>
        <v>10</v>
      </c>
      <c r="F218" s="13">
        <f>L17</f>
        <v>11</v>
      </c>
      <c r="G218" s="13">
        <f>T17</f>
        <v>19</v>
      </c>
      <c r="H218" s="47">
        <f t="shared" si="47"/>
        <v>3</v>
      </c>
      <c r="I218" s="48"/>
      <c r="AD218" s="18">
        <f t="shared" si="48"/>
        <v>1</v>
      </c>
      <c r="AE218" s="18">
        <f t="shared" si="49"/>
        <v>0</v>
      </c>
      <c r="AF218" s="18">
        <f t="shared" si="50"/>
        <v>0</v>
      </c>
      <c r="AG218" s="18">
        <f t="shared" si="51"/>
        <v>1</v>
      </c>
      <c r="AH218" s="18">
        <f t="shared" si="52"/>
        <v>0</v>
      </c>
      <c r="AI218" s="18">
        <f t="shared" si="53"/>
        <v>1</v>
      </c>
    </row>
    <row r="219" spans="1:35" x14ac:dyDescent="0.2">
      <c r="A219" s="11">
        <v>199</v>
      </c>
      <c r="B219" s="12">
        <f>C17</f>
        <v>2</v>
      </c>
      <c r="C219" s="12">
        <f>G17</f>
        <v>6</v>
      </c>
      <c r="D219" s="12">
        <f>L17</f>
        <v>11</v>
      </c>
      <c r="E219" s="12">
        <f>M17</f>
        <v>12</v>
      </c>
      <c r="F219" s="12">
        <f>O17</f>
        <v>14</v>
      </c>
      <c r="G219" s="12">
        <f>T17</f>
        <v>19</v>
      </c>
      <c r="H219" s="47">
        <f t="shared" si="47"/>
        <v>2</v>
      </c>
      <c r="I219" s="48"/>
      <c r="AD219" s="18">
        <f t="shared" si="48"/>
        <v>1</v>
      </c>
      <c r="AE219" s="18">
        <f t="shared" si="49"/>
        <v>0</v>
      </c>
      <c r="AF219" s="18">
        <f t="shared" si="50"/>
        <v>0</v>
      </c>
      <c r="AG219" s="18">
        <f t="shared" si="51"/>
        <v>0</v>
      </c>
      <c r="AH219" s="18">
        <f t="shared" si="52"/>
        <v>0</v>
      </c>
      <c r="AI219" s="18">
        <f t="shared" si="53"/>
        <v>1</v>
      </c>
    </row>
    <row r="220" spans="1:35" x14ac:dyDescent="0.2">
      <c r="A220" s="11">
        <v>200</v>
      </c>
      <c r="B220" s="13">
        <f>C17</f>
        <v>2</v>
      </c>
      <c r="C220" s="13">
        <f>G17</f>
        <v>6</v>
      </c>
      <c r="D220" s="13">
        <f>N17</f>
        <v>13</v>
      </c>
      <c r="E220" s="13">
        <f>R17</f>
        <v>17</v>
      </c>
      <c r="F220" s="13">
        <f>S17</f>
        <v>18</v>
      </c>
      <c r="G220" s="13">
        <f>T17</f>
        <v>19</v>
      </c>
      <c r="H220" s="47">
        <f t="shared" si="47"/>
        <v>2</v>
      </c>
      <c r="I220" s="48"/>
      <c r="AD220" s="18">
        <f t="shared" si="48"/>
        <v>1</v>
      </c>
      <c r="AE220" s="18">
        <f t="shared" si="49"/>
        <v>0</v>
      </c>
      <c r="AF220" s="18">
        <f t="shared" si="50"/>
        <v>0</v>
      </c>
      <c r="AG220" s="18">
        <f t="shared" si="51"/>
        <v>0</v>
      </c>
      <c r="AH220" s="18">
        <f t="shared" si="52"/>
        <v>0</v>
      </c>
      <c r="AI220" s="18">
        <f t="shared" si="53"/>
        <v>1</v>
      </c>
    </row>
    <row r="221" spans="1:35" x14ac:dyDescent="0.2">
      <c r="A221" s="11">
        <v>201</v>
      </c>
      <c r="B221" s="12">
        <f>C17</f>
        <v>2</v>
      </c>
      <c r="C221" s="12">
        <f>H17</f>
        <v>7</v>
      </c>
      <c r="D221" s="12">
        <f>I17</f>
        <v>8</v>
      </c>
      <c r="E221" s="12">
        <f>J17</f>
        <v>9</v>
      </c>
      <c r="F221" s="12">
        <f>S17</f>
        <v>18</v>
      </c>
      <c r="G221" s="12">
        <f>U17</f>
        <v>20</v>
      </c>
      <c r="H221" s="47">
        <f t="shared" si="47"/>
        <v>2</v>
      </c>
      <c r="I221" s="48"/>
      <c r="AD221" s="18">
        <f t="shared" si="48"/>
        <v>1</v>
      </c>
      <c r="AE221" s="18">
        <f t="shared" si="49"/>
        <v>0</v>
      </c>
      <c r="AF221" s="18">
        <f t="shared" si="50"/>
        <v>0</v>
      </c>
      <c r="AG221" s="18">
        <f t="shared" si="51"/>
        <v>0</v>
      </c>
      <c r="AH221" s="18">
        <f t="shared" si="52"/>
        <v>0</v>
      </c>
      <c r="AI221" s="18">
        <f t="shared" si="53"/>
        <v>1</v>
      </c>
    </row>
    <row r="222" spans="1:35" x14ac:dyDescent="0.2">
      <c r="A222" s="11">
        <v>202</v>
      </c>
      <c r="B222" s="13">
        <f>C17</f>
        <v>2</v>
      </c>
      <c r="C222" s="13">
        <f>H17</f>
        <v>7</v>
      </c>
      <c r="D222" s="13">
        <f>I17</f>
        <v>8</v>
      </c>
      <c r="E222" s="13">
        <f>K17</f>
        <v>10</v>
      </c>
      <c r="F222" s="13">
        <f>O17</f>
        <v>14</v>
      </c>
      <c r="G222" s="13">
        <f>R17</f>
        <v>17</v>
      </c>
      <c r="H222" s="47">
        <f t="shared" si="47"/>
        <v>2</v>
      </c>
      <c r="I222" s="48"/>
      <c r="AD222" s="18">
        <f t="shared" si="48"/>
        <v>1</v>
      </c>
      <c r="AE222" s="18">
        <f t="shared" si="49"/>
        <v>0</v>
      </c>
      <c r="AF222" s="18">
        <f t="shared" si="50"/>
        <v>0</v>
      </c>
      <c r="AG222" s="18">
        <f t="shared" si="51"/>
        <v>1</v>
      </c>
      <c r="AH222" s="18">
        <f t="shared" si="52"/>
        <v>0</v>
      </c>
      <c r="AI222" s="18">
        <f t="shared" si="53"/>
        <v>0</v>
      </c>
    </row>
    <row r="223" spans="1:35" x14ac:dyDescent="0.2">
      <c r="A223" s="11">
        <v>203</v>
      </c>
      <c r="B223" s="12">
        <f>C17</f>
        <v>2</v>
      </c>
      <c r="C223" s="12">
        <f>H17</f>
        <v>7</v>
      </c>
      <c r="D223" s="12">
        <f>J17</f>
        <v>9</v>
      </c>
      <c r="E223" s="12">
        <f>K17</f>
        <v>10</v>
      </c>
      <c r="F223" s="12">
        <f>P17</f>
        <v>15</v>
      </c>
      <c r="G223" s="12">
        <f>T17</f>
        <v>19</v>
      </c>
      <c r="H223" s="47">
        <f t="shared" si="47"/>
        <v>3</v>
      </c>
      <c r="I223" s="48"/>
      <c r="AD223" s="18">
        <f t="shared" si="48"/>
        <v>1</v>
      </c>
      <c r="AE223" s="18">
        <f t="shared" si="49"/>
        <v>0</v>
      </c>
      <c r="AF223" s="18">
        <f t="shared" si="50"/>
        <v>0</v>
      </c>
      <c r="AG223" s="18">
        <f t="shared" si="51"/>
        <v>1</v>
      </c>
      <c r="AH223" s="18">
        <f t="shared" si="52"/>
        <v>0</v>
      </c>
      <c r="AI223" s="18">
        <f t="shared" si="53"/>
        <v>1</v>
      </c>
    </row>
    <row r="224" spans="1:35" x14ac:dyDescent="0.2">
      <c r="A224" s="11">
        <v>204</v>
      </c>
      <c r="B224" s="13">
        <f>C17</f>
        <v>2</v>
      </c>
      <c r="C224" s="13">
        <f>H17</f>
        <v>7</v>
      </c>
      <c r="D224" s="13">
        <f>K17</f>
        <v>10</v>
      </c>
      <c r="E224" s="13">
        <f>L17</f>
        <v>11</v>
      </c>
      <c r="F224" s="13">
        <f>M17</f>
        <v>12</v>
      </c>
      <c r="G224" s="13">
        <f>U17</f>
        <v>20</v>
      </c>
      <c r="H224" s="47">
        <f t="shared" si="47"/>
        <v>3</v>
      </c>
      <c r="I224" s="48"/>
      <c r="AD224" s="18">
        <f t="shared" si="48"/>
        <v>1</v>
      </c>
      <c r="AE224" s="18">
        <f t="shared" si="49"/>
        <v>0</v>
      </c>
      <c r="AF224" s="18">
        <f t="shared" si="50"/>
        <v>1</v>
      </c>
      <c r="AG224" s="18">
        <f t="shared" si="51"/>
        <v>0</v>
      </c>
      <c r="AH224" s="18">
        <f t="shared" si="52"/>
        <v>0</v>
      </c>
      <c r="AI224" s="18">
        <f t="shared" si="53"/>
        <v>1</v>
      </c>
    </row>
    <row r="225" spans="1:35" x14ac:dyDescent="0.2">
      <c r="A225" s="11">
        <v>205</v>
      </c>
      <c r="B225" s="12">
        <f>C17</f>
        <v>2</v>
      </c>
      <c r="C225" s="12">
        <f>H17</f>
        <v>7</v>
      </c>
      <c r="D225" s="12">
        <f>N17</f>
        <v>13</v>
      </c>
      <c r="E225" s="12">
        <f>O17</f>
        <v>14</v>
      </c>
      <c r="F225" s="12">
        <f>R17</f>
        <v>17</v>
      </c>
      <c r="G225" s="12">
        <f>U17</f>
        <v>20</v>
      </c>
      <c r="H225" s="47">
        <f t="shared" si="47"/>
        <v>2</v>
      </c>
      <c r="I225" s="48"/>
      <c r="AD225" s="18">
        <f t="shared" si="48"/>
        <v>1</v>
      </c>
      <c r="AE225" s="18">
        <f t="shared" si="49"/>
        <v>0</v>
      </c>
      <c r="AF225" s="18">
        <f t="shared" si="50"/>
        <v>0</v>
      </c>
      <c r="AG225" s="18">
        <f t="shared" si="51"/>
        <v>0</v>
      </c>
      <c r="AH225" s="18">
        <f t="shared" si="52"/>
        <v>0</v>
      </c>
      <c r="AI225" s="18">
        <f t="shared" si="53"/>
        <v>1</v>
      </c>
    </row>
    <row r="226" spans="1:35" x14ac:dyDescent="0.2">
      <c r="A226" s="11">
        <v>206</v>
      </c>
      <c r="B226" s="13">
        <f>C17</f>
        <v>2</v>
      </c>
      <c r="C226" s="13">
        <f>I17</f>
        <v>8</v>
      </c>
      <c r="D226" s="13">
        <f>J17</f>
        <v>9</v>
      </c>
      <c r="E226" s="13">
        <f>K17</f>
        <v>10</v>
      </c>
      <c r="F226" s="13">
        <f>N17</f>
        <v>13</v>
      </c>
      <c r="G226" s="13">
        <f>Q17</f>
        <v>16</v>
      </c>
      <c r="H226" s="47">
        <f t="shared" si="47"/>
        <v>2</v>
      </c>
      <c r="I226" s="48"/>
      <c r="AD226" s="18">
        <f t="shared" si="48"/>
        <v>1</v>
      </c>
      <c r="AE226" s="18">
        <f t="shared" si="49"/>
        <v>0</v>
      </c>
      <c r="AF226" s="18">
        <f t="shared" si="50"/>
        <v>0</v>
      </c>
      <c r="AG226" s="18">
        <f t="shared" si="51"/>
        <v>1</v>
      </c>
      <c r="AH226" s="18">
        <f t="shared" si="52"/>
        <v>0</v>
      </c>
      <c r="AI226" s="18">
        <f t="shared" si="53"/>
        <v>0</v>
      </c>
    </row>
    <row r="227" spans="1:35" x14ac:dyDescent="0.2">
      <c r="A227" s="11">
        <v>207</v>
      </c>
      <c r="B227" s="12">
        <f>C17</f>
        <v>2</v>
      </c>
      <c r="C227" s="12">
        <f>I17</f>
        <v>8</v>
      </c>
      <c r="D227" s="12">
        <f>J17</f>
        <v>9</v>
      </c>
      <c r="E227" s="12">
        <f>L17</f>
        <v>11</v>
      </c>
      <c r="F227" s="12">
        <f>M17</f>
        <v>12</v>
      </c>
      <c r="G227" s="12">
        <f>Q17</f>
        <v>16</v>
      </c>
      <c r="H227" s="47">
        <f t="shared" si="47"/>
        <v>1</v>
      </c>
      <c r="I227" s="48"/>
      <c r="AD227" s="18">
        <f t="shared" si="48"/>
        <v>1</v>
      </c>
      <c r="AE227" s="18">
        <f t="shared" si="49"/>
        <v>0</v>
      </c>
      <c r="AF227" s="18">
        <f t="shared" si="50"/>
        <v>0</v>
      </c>
      <c r="AG227" s="18">
        <f t="shared" si="51"/>
        <v>0</v>
      </c>
      <c r="AH227" s="18">
        <f t="shared" si="52"/>
        <v>0</v>
      </c>
      <c r="AI227" s="18">
        <f t="shared" si="53"/>
        <v>0</v>
      </c>
    </row>
    <row r="228" spans="1:35" x14ac:dyDescent="0.2">
      <c r="A228" s="11">
        <v>208</v>
      </c>
      <c r="B228" s="13">
        <f>C17</f>
        <v>2</v>
      </c>
      <c r="C228" s="13">
        <f>I17</f>
        <v>8</v>
      </c>
      <c r="D228" s="13">
        <f>P17</f>
        <v>15</v>
      </c>
      <c r="E228" s="13">
        <f>Q17</f>
        <v>16</v>
      </c>
      <c r="F228" s="13">
        <f>S17</f>
        <v>18</v>
      </c>
      <c r="G228" s="13">
        <f>T17</f>
        <v>19</v>
      </c>
      <c r="H228" s="47">
        <f t="shared" si="47"/>
        <v>2</v>
      </c>
      <c r="I228" s="48"/>
      <c r="AD228" s="18">
        <f t="shared" si="48"/>
        <v>1</v>
      </c>
      <c r="AE228" s="18">
        <f t="shared" si="49"/>
        <v>0</v>
      </c>
      <c r="AF228" s="18">
        <f t="shared" si="50"/>
        <v>0</v>
      </c>
      <c r="AG228" s="18">
        <f t="shared" si="51"/>
        <v>0</v>
      </c>
      <c r="AH228" s="18">
        <f t="shared" si="52"/>
        <v>0</v>
      </c>
      <c r="AI228" s="18">
        <f t="shared" si="53"/>
        <v>1</v>
      </c>
    </row>
    <row r="229" spans="1:35" x14ac:dyDescent="0.2">
      <c r="A229" s="11">
        <v>209</v>
      </c>
      <c r="B229" s="12">
        <f>C17</f>
        <v>2</v>
      </c>
      <c r="C229" s="12">
        <f>J17</f>
        <v>9</v>
      </c>
      <c r="D229" s="12">
        <f>O17</f>
        <v>14</v>
      </c>
      <c r="E229" s="12">
        <f>Q17</f>
        <v>16</v>
      </c>
      <c r="F229" s="12">
        <f>R17</f>
        <v>17</v>
      </c>
      <c r="G229" s="12">
        <f>S17</f>
        <v>18</v>
      </c>
      <c r="H229" s="47">
        <f t="shared" si="47"/>
        <v>1</v>
      </c>
      <c r="I229" s="48"/>
      <c r="AD229" s="18">
        <f t="shared" si="48"/>
        <v>1</v>
      </c>
      <c r="AE229" s="18">
        <f t="shared" si="49"/>
        <v>0</v>
      </c>
      <c r="AF229" s="18">
        <f t="shared" si="50"/>
        <v>0</v>
      </c>
      <c r="AG229" s="18">
        <f t="shared" si="51"/>
        <v>0</v>
      </c>
      <c r="AH229" s="18">
        <f t="shared" si="52"/>
        <v>0</v>
      </c>
      <c r="AI229" s="18">
        <f t="shared" si="53"/>
        <v>0</v>
      </c>
    </row>
    <row r="230" spans="1:35" x14ac:dyDescent="0.2">
      <c r="A230" s="11">
        <v>210</v>
      </c>
      <c r="B230" s="13">
        <f>C17</f>
        <v>2</v>
      </c>
      <c r="C230" s="13">
        <f>K17</f>
        <v>10</v>
      </c>
      <c r="D230" s="13">
        <f>N17</f>
        <v>13</v>
      </c>
      <c r="E230" s="13">
        <f>P17</f>
        <v>15</v>
      </c>
      <c r="F230" s="13">
        <f>T17</f>
        <v>19</v>
      </c>
      <c r="G230" s="13">
        <f>U17</f>
        <v>20</v>
      </c>
      <c r="H230" s="47">
        <f t="shared" si="47"/>
        <v>4</v>
      </c>
      <c r="I230" s="48"/>
      <c r="AD230" s="18">
        <f t="shared" si="48"/>
        <v>1</v>
      </c>
      <c r="AE230" s="18">
        <f t="shared" si="49"/>
        <v>1</v>
      </c>
      <c r="AF230" s="18">
        <f t="shared" si="50"/>
        <v>0</v>
      </c>
      <c r="AG230" s="18">
        <f t="shared" si="51"/>
        <v>0</v>
      </c>
      <c r="AH230" s="18">
        <f t="shared" si="52"/>
        <v>1</v>
      </c>
      <c r="AI230" s="18">
        <f t="shared" si="53"/>
        <v>1</v>
      </c>
    </row>
    <row r="231" spans="1:35" x14ac:dyDescent="0.2">
      <c r="A231" s="11">
        <v>211</v>
      </c>
      <c r="B231" s="12">
        <f>C17</f>
        <v>2</v>
      </c>
      <c r="C231" s="12">
        <f>L17</f>
        <v>11</v>
      </c>
      <c r="D231" s="12">
        <f>Q17</f>
        <v>16</v>
      </c>
      <c r="E231" s="12">
        <f>R17</f>
        <v>17</v>
      </c>
      <c r="F231" s="12">
        <f>T17</f>
        <v>19</v>
      </c>
      <c r="G231" s="12">
        <f>U17</f>
        <v>20</v>
      </c>
      <c r="H231" s="47">
        <f t="shared" si="47"/>
        <v>3</v>
      </c>
      <c r="I231" s="48"/>
      <c r="AD231" s="18">
        <f t="shared" si="48"/>
        <v>1</v>
      </c>
      <c r="AE231" s="18">
        <f t="shared" si="49"/>
        <v>0</v>
      </c>
      <c r="AF231" s="18">
        <f t="shared" si="50"/>
        <v>0</v>
      </c>
      <c r="AG231" s="18">
        <f t="shared" si="51"/>
        <v>0</v>
      </c>
      <c r="AH231" s="18">
        <f t="shared" si="52"/>
        <v>1</v>
      </c>
      <c r="AI231" s="18">
        <f t="shared" si="53"/>
        <v>1</v>
      </c>
    </row>
    <row r="232" spans="1:35" x14ac:dyDescent="0.2">
      <c r="A232" s="11">
        <v>212</v>
      </c>
      <c r="B232" s="13">
        <f>C17</f>
        <v>2</v>
      </c>
      <c r="C232" s="13">
        <f>M17</f>
        <v>12</v>
      </c>
      <c r="D232" s="13">
        <f>O17</f>
        <v>14</v>
      </c>
      <c r="E232" s="13">
        <f>P17</f>
        <v>15</v>
      </c>
      <c r="F232" s="13">
        <f>Q17</f>
        <v>16</v>
      </c>
      <c r="G232" s="13">
        <f>U17</f>
        <v>20</v>
      </c>
      <c r="H232" s="47">
        <f t="shared" si="47"/>
        <v>2</v>
      </c>
      <c r="I232" s="48"/>
      <c r="AD232" s="18">
        <f t="shared" si="48"/>
        <v>1</v>
      </c>
      <c r="AE232" s="18">
        <f t="shared" si="49"/>
        <v>0</v>
      </c>
      <c r="AF232" s="18">
        <f t="shared" si="50"/>
        <v>0</v>
      </c>
      <c r="AG232" s="18">
        <f t="shared" si="51"/>
        <v>0</v>
      </c>
      <c r="AH232" s="18">
        <f t="shared" si="52"/>
        <v>0</v>
      </c>
      <c r="AI232" s="18">
        <f t="shared" si="53"/>
        <v>1</v>
      </c>
    </row>
    <row r="233" spans="1:35" x14ac:dyDescent="0.2">
      <c r="A233" s="11">
        <v>213</v>
      </c>
      <c r="B233" s="12">
        <f>D17</f>
        <v>3</v>
      </c>
      <c r="C233" s="12">
        <f>E17</f>
        <v>4</v>
      </c>
      <c r="D233" s="12">
        <f>F17</f>
        <v>5</v>
      </c>
      <c r="E233" s="12">
        <f>G17</f>
        <v>6</v>
      </c>
      <c r="F233" s="12">
        <f>O17</f>
        <v>14</v>
      </c>
      <c r="G233" s="12">
        <f>R17</f>
        <v>17</v>
      </c>
      <c r="H233" s="47">
        <f t="shared" si="47"/>
        <v>0</v>
      </c>
      <c r="I233" s="48"/>
      <c r="AD233" s="18">
        <f t="shared" si="48"/>
        <v>0</v>
      </c>
      <c r="AE233" s="18">
        <f t="shared" si="49"/>
        <v>0</v>
      </c>
      <c r="AF233" s="18">
        <f t="shared" si="50"/>
        <v>0</v>
      </c>
      <c r="AG233" s="18">
        <f t="shared" si="51"/>
        <v>0</v>
      </c>
      <c r="AH233" s="18">
        <f t="shared" si="52"/>
        <v>0</v>
      </c>
      <c r="AI233" s="18">
        <f t="shared" si="53"/>
        <v>0</v>
      </c>
    </row>
    <row r="234" spans="1:35" x14ac:dyDescent="0.2">
      <c r="A234" s="11">
        <v>214</v>
      </c>
      <c r="B234" s="13">
        <f>D17</f>
        <v>3</v>
      </c>
      <c r="C234" s="13">
        <f>E17</f>
        <v>4</v>
      </c>
      <c r="D234" s="13">
        <f>F17</f>
        <v>5</v>
      </c>
      <c r="E234" s="13">
        <f>H17</f>
        <v>7</v>
      </c>
      <c r="F234" s="13">
        <f>I17</f>
        <v>8</v>
      </c>
      <c r="G234" s="13">
        <f>L17</f>
        <v>11</v>
      </c>
      <c r="H234" s="47">
        <f t="shared" si="47"/>
        <v>0</v>
      </c>
      <c r="I234" s="48"/>
      <c r="AD234" s="18">
        <f t="shared" si="48"/>
        <v>0</v>
      </c>
      <c r="AE234" s="18">
        <f t="shared" si="49"/>
        <v>0</v>
      </c>
      <c r="AF234" s="18">
        <f t="shared" si="50"/>
        <v>0</v>
      </c>
      <c r="AG234" s="18">
        <f t="shared" si="51"/>
        <v>0</v>
      </c>
      <c r="AH234" s="18">
        <f t="shared" si="52"/>
        <v>0</v>
      </c>
      <c r="AI234" s="18">
        <f t="shared" si="53"/>
        <v>0</v>
      </c>
    </row>
    <row r="235" spans="1:35" x14ac:dyDescent="0.2">
      <c r="A235" s="11">
        <v>215</v>
      </c>
      <c r="B235" s="12">
        <f>D17</f>
        <v>3</v>
      </c>
      <c r="C235" s="12">
        <f>E17</f>
        <v>4</v>
      </c>
      <c r="D235" s="12">
        <f>F17</f>
        <v>5</v>
      </c>
      <c r="E235" s="12">
        <f>H17</f>
        <v>7</v>
      </c>
      <c r="F235" s="12">
        <f>N17</f>
        <v>13</v>
      </c>
      <c r="G235" s="12">
        <f>O17</f>
        <v>14</v>
      </c>
      <c r="H235" s="47">
        <f t="shared" si="47"/>
        <v>0</v>
      </c>
      <c r="I235" s="48"/>
      <c r="AD235" s="18">
        <f t="shared" si="48"/>
        <v>0</v>
      </c>
      <c r="AE235" s="18">
        <f t="shared" si="49"/>
        <v>0</v>
      </c>
      <c r="AF235" s="18">
        <f t="shared" si="50"/>
        <v>0</v>
      </c>
      <c r="AG235" s="18">
        <f t="shared" si="51"/>
        <v>0</v>
      </c>
      <c r="AH235" s="18">
        <f t="shared" si="52"/>
        <v>0</v>
      </c>
      <c r="AI235" s="18">
        <f t="shared" si="53"/>
        <v>0</v>
      </c>
    </row>
    <row r="236" spans="1:35" x14ac:dyDescent="0.2">
      <c r="A236" s="11">
        <v>216</v>
      </c>
      <c r="B236" s="13">
        <f>D17</f>
        <v>3</v>
      </c>
      <c r="C236" s="13">
        <f>E17</f>
        <v>4</v>
      </c>
      <c r="D236" s="13">
        <f>F17</f>
        <v>5</v>
      </c>
      <c r="E236" s="13">
        <f>J17</f>
        <v>9</v>
      </c>
      <c r="F236" s="13">
        <f>O17</f>
        <v>14</v>
      </c>
      <c r="G236" s="13">
        <f>S17</f>
        <v>18</v>
      </c>
      <c r="H236" s="47">
        <f t="shared" si="47"/>
        <v>0</v>
      </c>
      <c r="I236" s="48"/>
      <c r="AD236" s="18">
        <f t="shared" si="48"/>
        <v>0</v>
      </c>
      <c r="AE236" s="18">
        <f t="shared" si="49"/>
        <v>0</v>
      </c>
      <c r="AF236" s="18">
        <f t="shared" si="50"/>
        <v>0</v>
      </c>
      <c r="AG236" s="18">
        <f t="shared" si="51"/>
        <v>0</v>
      </c>
      <c r="AH236" s="18">
        <f t="shared" si="52"/>
        <v>0</v>
      </c>
      <c r="AI236" s="18">
        <f t="shared" si="53"/>
        <v>0</v>
      </c>
    </row>
    <row r="237" spans="1:35" x14ac:dyDescent="0.2">
      <c r="A237" s="11">
        <v>217</v>
      </c>
      <c r="B237" s="12">
        <f>D17</f>
        <v>3</v>
      </c>
      <c r="C237" s="12">
        <f>E17</f>
        <v>4</v>
      </c>
      <c r="D237" s="12">
        <f>F17</f>
        <v>5</v>
      </c>
      <c r="E237" s="12">
        <f>J17</f>
        <v>9</v>
      </c>
      <c r="F237" s="12">
        <f>P17</f>
        <v>15</v>
      </c>
      <c r="G237" s="12">
        <f>Q17</f>
        <v>16</v>
      </c>
      <c r="H237" s="47">
        <f t="shared" si="47"/>
        <v>0</v>
      </c>
      <c r="I237" s="48"/>
      <c r="AD237" s="18">
        <f t="shared" si="48"/>
        <v>0</v>
      </c>
      <c r="AE237" s="18">
        <f t="shared" si="49"/>
        <v>0</v>
      </c>
      <c r="AF237" s="18">
        <f t="shared" si="50"/>
        <v>0</v>
      </c>
      <c r="AG237" s="18">
        <f t="shared" si="51"/>
        <v>0</v>
      </c>
      <c r="AH237" s="18">
        <f t="shared" si="52"/>
        <v>0</v>
      </c>
      <c r="AI237" s="18">
        <f t="shared" si="53"/>
        <v>0</v>
      </c>
    </row>
    <row r="238" spans="1:35" x14ac:dyDescent="0.2">
      <c r="A238" s="11">
        <v>218</v>
      </c>
      <c r="B238" s="13">
        <f>D17</f>
        <v>3</v>
      </c>
      <c r="C238" s="13">
        <f>E17</f>
        <v>4</v>
      </c>
      <c r="D238" s="13">
        <f>F17</f>
        <v>5</v>
      </c>
      <c r="E238" s="13">
        <f>K17</f>
        <v>10</v>
      </c>
      <c r="F238" s="13">
        <f>S17</f>
        <v>18</v>
      </c>
      <c r="G238" s="13">
        <f>T17</f>
        <v>19</v>
      </c>
      <c r="H238" s="47">
        <f t="shared" si="47"/>
        <v>2</v>
      </c>
      <c r="I238" s="48"/>
      <c r="AD238" s="18">
        <f t="shared" si="48"/>
        <v>0</v>
      </c>
      <c r="AE238" s="18">
        <f t="shared" si="49"/>
        <v>0</v>
      </c>
      <c r="AF238" s="18">
        <f t="shared" si="50"/>
        <v>0</v>
      </c>
      <c r="AG238" s="18">
        <f t="shared" si="51"/>
        <v>1</v>
      </c>
      <c r="AH238" s="18">
        <f t="shared" si="52"/>
        <v>0</v>
      </c>
      <c r="AI238" s="18">
        <f t="shared" si="53"/>
        <v>1</v>
      </c>
    </row>
    <row r="239" spans="1:35" x14ac:dyDescent="0.2">
      <c r="A239" s="11">
        <v>219</v>
      </c>
      <c r="B239" s="12">
        <f>D17</f>
        <v>3</v>
      </c>
      <c r="C239" s="12">
        <f>E17</f>
        <v>4</v>
      </c>
      <c r="D239" s="12">
        <f>F17</f>
        <v>5</v>
      </c>
      <c r="E239" s="12">
        <f>M17</f>
        <v>12</v>
      </c>
      <c r="F239" s="12">
        <f>N17</f>
        <v>13</v>
      </c>
      <c r="G239" s="12">
        <f>U17</f>
        <v>20</v>
      </c>
      <c r="H239" s="47">
        <f t="shared" si="47"/>
        <v>1</v>
      </c>
      <c r="I239" s="48"/>
      <c r="AD239" s="18">
        <f t="shared" si="48"/>
        <v>0</v>
      </c>
      <c r="AE239" s="18">
        <f t="shared" si="49"/>
        <v>0</v>
      </c>
      <c r="AF239" s="18">
        <f t="shared" si="50"/>
        <v>0</v>
      </c>
      <c r="AG239" s="18">
        <f t="shared" si="51"/>
        <v>0</v>
      </c>
      <c r="AH239" s="18">
        <f t="shared" si="52"/>
        <v>0</v>
      </c>
      <c r="AI239" s="18">
        <f t="shared" si="53"/>
        <v>1</v>
      </c>
    </row>
    <row r="240" spans="1:35" x14ac:dyDescent="0.2">
      <c r="A240" s="11">
        <v>220</v>
      </c>
      <c r="B240" s="13">
        <f>D17</f>
        <v>3</v>
      </c>
      <c r="C240" s="13">
        <f>E17</f>
        <v>4</v>
      </c>
      <c r="D240" s="13">
        <f>G17</f>
        <v>6</v>
      </c>
      <c r="E240" s="13">
        <f>H17</f>
        <v>7</v>
      </c>
      <c r="F240" s="13">
        <f>N17</f>
        <v>13</v>
      </c>
      <c r="G240" s="13">
        <f>R17</f>
        <v>17</v>
      </c>
      <c r="H240" s="47">
        <f t="shared" si="47"/>
        <v>0</v>
      </c>
      <c r="I240" s="48"/>
      <c r="AD240" s="18">
        <f t="shared" si="48"/>
        <v>0</v>
      </c>
      <c r="AE240" s="18">
        <f t="shared" si="49"/>
        <v>0</v>
      </c>
      <c r="AF240" s="18">
        <f t="shared" si="50"/>
        <v>0</v>
      </c>
      <c r="AG240" s="18">
        <f t="shared" si="51"/>
        <v>0</v>
      </c>
      <c r="AH240" s="18">
        <f t="shared" si="52"/>
        <v>0</v>
      </c>
      <c r="AI240" s="18">
        <f t="shared" si="53"/>
        <v>0</v>
      </c>
    </row>
    <row r="241" spans="1:35" x14ac:dyDescent="0.2">
      <c r="A241" s="11">
        <v>221</v>
      </c>
      <c r="B241" s="12">
        <f>D17</f>
        <v>3</v>
      </c>
      <c r="C241" s="12">
        <f>E17</f>
        <v>4</v>
      </c>
      <c r="D241" s="12">
        <f>G17</f>
        <v>6</v>
      </c>
      <c r="E241" s="12">
        <f>H17</f>
        <v>7</v>
      </c>
      <c r="F241" s="12">
        <f>T17</f>
        <v>19</v>
      </c>
      <c r="G241" s="12">
        <f>U17</f>
        <v>20</v>
      </c>
      <c r="H241" s="47">
        <f t="shared" si="47"/>
        <v>2</v>
      </c>
      <c r="I241" s="48"/>
      <c r="AD241" s="18">
        <f t="shared" si="48"/>
        <v>0</v>
      </c>
      <c r="AE241" s="18">
        <f t="shared" si="49"/>
        <v>0</v>
      </c>
      <c r="AF241" s="18">
        <f t="shared" si="50"/>
        <v>0</v>
      </c>
      <c r="AG241" s="18">
        <f t="shared" si="51"/>
        <v>0</v>
      </c>
      <c r="AH241" s="18">
        <f t="shared" si="52"/>
        <v>1</v>
      </c>
      <c r="AI241" s="18">
        <f t="shared" si="53"/>
        <v>1</v>
      </c>
    </row>
    <row r="242" spans="1:35" x14ac:dyDescent="0.2">
      <c r="A242" s="11">
        <v>222</v>
      </c>
      <c r="B242" s="13">
        <f>D17</f>
        <v>3</v>
      </c>
      <c r="C242" s="13">
        <f>E17</f>
        <v>4</v>
      </c>
      <c r="D242" s="13">
        <f>G17</f>
        <v>6</v>
      </c>
      <c r="E242" s="13">
        <f>I17</f>
        <v>8</v>
      </c>
      <c r="F242" s="13">
        <f>N17</f>
        <v>13</v>
      </c>
      <c r="G242" s="13">
        <f>P17</f>
        <v>15</v>
      </c>
      <c r="H242" s="47">
        <f t="shared" si="47"/>
        <v>0</v>
      </c>
      <c r="I242" s="48"/>
      <c r="AD242" s="18">
        <f t="shared" si="48"/>
        <v>0</v>
      </c>
      <c r="AE242" s="18">
        <f t="shared" si="49"/>
        <v>0</v>
      </c>
      <c r="AF242" s="18">
        <f t="shared" si="50"/>
        <v>0</v>
      </c>
      <c r="AG242" s="18">
        <f t="shared" si="51"/>
        <v>0</v>
      </c>
      <c r="AH242" s="18">
        <f t="shared" si="52"/>
        <v>0</v>
      </c>
      <c r="AI242" s="18">
        <f t="shared" si="53"/>
        <v>0</v>
      </c>
    </row>
    <row r="243" spans="1:35" x14ac:dyDescent="0.2">
      <c r="A243" s="11">
        <v>223</v>
      </c>
      <c r="B243" s="12">
        <f>D17</f>
        <v>3</v>
      </c>
      <c r="C243" s="12">
        <f>E17</f>
        <v>4</v>
      </c>
      <c r="D243" s="12">
        <f>G17</f>
        <v>6</v>
      </c>
      <c r="E243" s="12">
        <f>J17</f>
        <v>9</v>
      </c>
      <c r="F243" s="12">
        <f>K17</f>
        <v>10</v>
      </c>
      <c r="G243" s="12">
        <f>M17</f>
        <v>12</v>
      </c>
      <c r="H243" s="47">
        <f t="shared" si="47"/>
        <v>1</v>
      </c>
      <c r="I243" s="48"/>
      <c r="AD243" s="18">
        <f t="shared" si="48"/>
        <v>0</v>
      </c>
      <c r="AE243" s="18">
        <f t="shared" si="49"/>
        <v>0</v>
      </c>
      <c r="AF243" s="18">
        <f t="shared" si="50"/>
        <v>0</v>
      </c>
      <c r="AG243" s="18">
        <f t="shared" si="51"/>
        <v>0</v>
      </c>
      <c r="AH243" s="18">
        <f t="shared" si="52"/>
        <v>1</v>
      </c>
      <c r="AI243" s="18">
        <f t="shared" si="53"/>
        <v>0</v>
      </c>
    </row>
    <row r="244" spans="1:35" x14ac:dyDescent="0.2">
      <c r="A244" s="11">
        <v>224</v>
      </c>
      <c r="B244" s="13">
        <f>D17</f>
        <v>3</v>
      </c>
      <c r="C244" s="13">
        <f>E17</f>
        <v>4</v>
      </c>
      <c r="D244" s="13">
        <f>G17</f>
        <v>6</v>
      </c>
      <c r="E244" s="13">
        <f>J17</f>
        <v>9</v>
      </c>
      <c r="F244" s="13">
        <f>R17</f>
        <v>17</v>
      </c>
      <c r="G244" s="13">
        <f>S17</f>
        <v>18</v>
      </c>
      <c r="H244" s="47">
        <f t="shared" si="47"/>
        <v>0</v>
      </c>
      <c r="I244" s="48"/>
      <c r="AD244" s="18">
        <f t="shared" si="48"/>
        <v>0</v>
      </c>
      <c r="AE244" s="18">
        <f t="shared" si="49"/>
        <v>0</v>
      </c>
      <c r="AF244" s="18">
        <f t="shared" si="50"/>
        <v>0</v>
      </c>
      <c r="AG244" s="18">
        <f t="shared" si="51"/>
        <v>0</v>
      </c>
      <c r="AH244" s="18">
        <f t="shared" si="52"/>
        <v>0</v>
      </c>
      <c r="AI244" s="18">
        <f t="shared" si="53"/>
        <v>0</v>
      </c>
    </row>
    <row r="245" spans="1:35" x14ac:dyDescent="0.2">
      <c r="A245" s="11">
        <v>225</v>
      </c>
      <c r="B245" s="12">
        <f>D17</f>
        <v>3</v>
      </c>
      <c r="C245" s="12">
        <f>E17</f>
        <v>4</v>
      </c>
      <c r="D245" s="12">
        <f>G17</f>
        <v>6</v>
      </c>
      <c r="E245" s="12">
        <f>L17</f>
        <v>11</v>
      </c>
      <c r="F245" s="12">
        <f>Q17</f>
        <v>16</v>
      </c>
      <c r="G245" s="12">
        <f>S17</f>
        <v>18</v>
      </c>
      <c r="H245" s="47">
        <f t="shared" si="47"/>
        <v>0</v>
      </c>
      <c r="I245" s="48"/>
      <c r="AD245" s="18">
        <f t="shared" si="48"/>
        <v>0</v>
      </c>
      <c r="AE245" s="18">
        <f t="shared" si="49"/>
        <v>0</v>
      </c>
      <c r="AF245" s="18">
        <f t="shared" si="50"/>
        <v>0</v>
      </c>
      <c r="AG245" s="18">
        <f t="shared" si="51"/>
        <v>0</v>
      </c>
      <c r="AH245" s="18">
        <f t="shared" si="52"/>
        <v>0</v>
      </c>
      <c r="AI245" s="18">
        <f t="shared" si="53"/>
        <v>0</v>
      </c>
    </row>
    <row r="246" spans="1:35" x14ac:dyDescent="0.2">
      <c r="A246" s="11">
        <v>226</v>
      </c>
      <c r="B246" s="13">
        <f>D17</f>
        <v>3</v>
      </c>
      <c r="C246" s="13">
        <f>E17</f>
        <v>4</v>
      </c>
      <c r="D246" s="13">
        <f>H17</f>
        <v>7</v>
      </c>
      <c r="E246" s="13">
        <f>J17</f>
        <v>9</v>
      </c>
      <c r="F246" s="13">
        <f>N17</f>
        <v>13</v>
      </c>
      <c r="G246" s="13">
        <f>S17</f>
        <v>18</v>
      </c>
      <c r="H246" s="47">
        <f t="shared" si="47"/>
        <v>0</v>
      </c>
      <c r="I246" s="48"/>
      <c r="AD246" s="18">
        <f t="shared" si="48"/>
        <v>0</v>
      </c>
      <c r="AE246" s="18">
        <f t="shared" si="49"/>
        <v>0</v>
      </c>
      <c r="AF246" s="18">
        <f t="shared" si="50"/>
        <v>0</v>
      </c>
      <c r="AG246" s="18">
        <f t="shared" si="51"/>
        <v>0</v>
      </c>
      <c r="AH246" s="18">
        <f t="shared" si="52"/>
        <v>0</v>
      </c>
      <c r="AI246" s="18">
        <f t="shared" si="53"/>
        <v>0</v>
      </c>
    </row>
    <row r="247" spans="1:35" x14ac:dyDescent="0.2">
      <c r="A247" s="11">
        <v>227</v>
      </c>
      <c r="B247" s="12">
        <f>D17</f>
        <v>3</v>
      </c>
      <c r="C247" s="12">
        <f>E17</f>
        <v>4</v>
      </c>
      <c r="D247" s="12">
        <f>H17</f>
        <v>7</v>
      </c>
      <c r="E247" s="12">
        <f>K17</f>
        <v>10</v>
      </c>
      <c r="F247" s="12">
        <f>O17</f>
        <v>14</v>
      </c>
      <c r="G247" s="12">
        <f>P17</f>
        <v>15</v>
      </c>
      <c r="H247" s="47">
        <f t="shared" si="47"/>
        <v>1</v>
      </c>
      <c r="I247" s="48"/>
      <c r="AD247" s="18">
        <f t="shared" si="48"/>
        <v>0</v>
      </c>
      <c r="AE247" s="18">
        <f t="shared" si="49"/>
        <v>0</v>
      </c>
      <c r="AF247" s="18">
        <f t="shared" si="50"/>
        <v>0</v>
      </c>
      <c r="AG247" s="18">
        <f t="shared" si="51"/>
        <v>1</v>
      </c>
      <c r="AH247" s="18">
        <f t="shared" si="52"/>
        <v>0</v>
      </c>
      <c r="AI247" s="18">
        <f t="shared" si="53"/>
        <v>0</v>
      </c>
    </row>
    <row r="248" spans="1:35" x14ac:dyDescent="0.2">
      <c r="A248" s="11">
        <v>228</v>
      </c>
      <c r="B248" s="13">
        <f>D17</f>
        <v>3</v>
      </c>
      <c r="C248" s="13">
        <f>E17</f>
        <v>4</v>
      </c>
      <c r="D248" s="13">
        <f>H17</f>
        <v>7</v>
      </c>
      <c r="E248" s="13">
        <f>M17</f>
        <v>12</v>
      </c>
      <c r="F248" s="13">
        <f>Q17</f>
        <v>16</v>
      </c>
      <c r="G248" s="13">
        <f>R17</f>
        <v>17</v>
      </c>
      <c r="H248" s="47">
        <f t="shared" si="47"/>
        <v>0</v>
      </c>
      <c r="I248" s="48"/>
      <c r="AD248" s="18">
        <f t="shared" si="48"/>
        <v>0</v>
      </c>
      <c r="AE248" s="18">
        <f t="shared" si="49"/>
        <v>0</v>
      </c>
      <c r="AF248" s="18">
        <f t="shared" si="50"/>
        <v>0</v>
      </c>
      <c r="AG248" s="18">
        <f t="shared" si="51"/>
        <v>0</v>
      </c>
      <c r="AH248" s="18">
        <f t="shared" si="52"/>
        <v>0</v>
      </c>
      <c r="AI248" s="18">
        <f t="shared" si="53"/>
        <v>0</v>
      </c>
    </row>
    <row r="249" spans="1:35" x14ac:dyDescent="0.2">
      <c r="A249" s="11">
        <v>229</v>
      </c>
      <c r="B249" s="12">
        <f>D17</f>
        <v>3</v>
      </c>
      <c r="C249" s="12">
        <f>E17</f>
        <v>4</v>
      </c>
      <c r="D249" s="12">
        <f>I17</f>
        <v>8</v>
      </c>
      <c r="E249" s="12">
        <f>J17</f>
        <v>9</v>
      </c>
      <c r="F249" s="12">
        <f>R17</f>
        <v>17</v>
      </c>
      <c r="G249" s="12">
        <f>T17</f>
        <v>19</v>
      </c>
      <c r="H249" s="47">
        <f t="shared" si="47"/>
        <v>1</v>
      </c>
      <c r="I249" s="48"/>
      <c r="AD249" s="18">
        <f t="shared" si="48"/>
        <v>0</v>
      </c>
      <c r="AE249" s="18">
        <f t="shared" si="49"/>
        <v>0</v>
      </c>
      <c r="AF249" s="18">
        <f t="shared" si="50"/>
        <v>0</v>
      </c>
      <c r="AG249" s="18">
        <f t="shared" si="51"/>
        <v>0</v>
      </c>
      <c r="AH249" s="18">
        <f t="shared" si="52"/>
        <v>0</v>
      </c>
      <c r="AI249" s="18">
        <f t="shared" si="53"/>
        <v>1</v>
      </c>
    </row>
    <row r="250" spans="1:35" x14ac:dyDescent="0.2">
      <c r="A250" s="11">
        <v>230</v>
      </c>
      <c r="B250" s="13">
        <f>D17</f>
        <v>3</v>
      </c>
      <c r="C250" s="13">
        <f>E17</f>
        <v>4</v>
      </c>
      <c r="D250" s="13">
        <f>I17</f>
        <v>8</v>
      </c>
      <c r="E250" s="13">
        <f>K17</f>
        <v>10</v>
      </c>
      <c r="F250" s="13">
        <f>Q17</f>
        <v>16</v>
      </c>
      <c r="G250" s="13">
        <f>U17</f>
        <v>20</v>
      </c>
      <c r="H250" s="47">
        <f t="shared" si="47"/>
        <v>2</v>
      </c>
      <c r="I250" s="48"/>
      <c r="AD250" s="18">
        <f t="shared" si="48"/>
        <v>0</v>
      </c>
      <c r="AE250" s="18">
        <f t="shared" si="49"/>
        <v>0</v>
      </c>
      <c r="AF250" s="18">
        <f t="shared" si="50"/>
        <v>0</v>
      </c>
      <c r="AG250" s="18">
        <f t="shared" si="51"/>
        <v>1</v>
      </c>
      <c r="AH250" s="18">
        <f t="shared" si="52"/>
        <v>0</v>
      </c>
      <c r="AI250" s="18">
        <f t="shared" si="53"/>
        <v>1</v>
      </c>
    </row>
    <row r="251" spans="1:35" x14ac:dyDescent="0.2">
      <c r="A251" s="11">
        <v>231</v>
      </c>
      <c r="B251" s="12">
        <f>D17</f>
        <v>3</v>
      </c>
      <c r="C251" s="12">
        <f>E17</f>
        <v>4</v>
      </c>
      <c r="D251" s="12">
        <f>I17</f>
        <v>8</v>
      </c>
      <c r="E251" s="12">
        <f>L17</f>
        <v>11</v>
      </c>
      <c r="F251" s="12">
        <f>Q17</f>
        <v>16</v>
      </c>
      <c r="G251" s="12">
        <f>T17</f>
        <v>19</v>
      </c>
      <c r="H251" s="47">
        <f t="shared" si="47"/>
        <v>1</v>
      </c>
      <c r="I251" s="48"/>
      <c r="AD251" s="18">
        <f t="shared" si="48"/>
        <v>0</v>
      </c>
      <c r="AE251" s="18">
        <f t="shared" si="49"/>
        <v>0</v>
      </c>
      <c r="AF251" s="18">
        <f t="shared" si="50"/>
        <v>0</v>
      </c>
      <c r="AG251" s="18">
        <f t="shared" si="51"/>
        <v>0</v>
      </c>
      <c r="AH251" s="18">
        <f t="shared" si="52"/>
        <v>0</v>
      </c>
      <c r="AI251" s="18">
        <f t="shared" si="53"/>
        <v>1</v>
      </c>
    </row>
    <row r="252" spans="1:35" x14ac:dyDescent="0.2">
      <c r="A252" s="11">
        <v>232</v>
      </c>
      <c r="B252" s="13">
        <f>D17</f>
        <v>3</v>
      </c>
      <c r="C252" s="13">
        <f>E17</f>
        <v>4</v>
      </c>
      <c r="D252" s="13">
        <f>I17</f>
        <v>8</v>
      </c>
      <c r="E252" s="13">
        <f>M17</f>
        <v>12</v>
      </c>
      <c r="F252" s="13">
        <f>O17</f>
        <v>14</v>
      </c>
      <c r="G252" s="13">
        <f>S17</f>
        <v>18</v>
      </c>
      <c r="H252" s="47">
        <f t="shared" si="47"/>
        <v>0</v>
      </c>
      <c r="I252" s="48"/>
      <c r="AD252" s="18">
        <f t="shared" si="48"/>
        <v>0</v>
      </c>
      <c r="AE252" s="18">
        <f t="shared" si="49"/>
        <v>0</v>
      </c>
      <c r="AF252" s="18">
        <f t="shared" si="50"/>
        <v>0</v>
      </c>
      <c r="AG252" s="18">
        <f t="shared" si="51"/>
        <v>0</v>
      </c>
      <c r="AH252" s="18">
        <f t="shared" si="52"/>
        <v>0</v>
      </c>
      <c r="AI252" s="18">
        <f t="shared" si="53"/>
        <v>0</v>
      </c>
    </row>
    <row r="253" spans="1:35" x14ac:dyDescent="0.2">
      <c r="A253" s="11">
        <v>233</v>
      </c>
      <c r="B253" s="12">
        <f>D17</f>
        <v>3</v>
      </c>
      <c r="C253" s="12">
        <f>E17</f>
        <v>4</v>
      </c>
      <c r="D253" s="12">
        <f>I17</f>
        <v>8</v>
      </c>
      <c r="E253" s="12">
        <f>M17</f>
        <v>12</v>
      </c>
      <c r="F253" s="12">
        <f>P17</f>
        <v>15</v>
      </c>
      <c r="G253" s="12">
        <f>Q17</f>
        <v>16</v>
      </c>
      <c r="H253" s="47">
        <f t="shared" si="47"/>
        <v>0</v>
      </c>
      <c r="I253" s="48"/>
      <c r="AD253" s="18">
        <f t="shared" si="48"/>
        <v>0</v>
      </c>
      <c r="AE253" s="18">
        <f t="shared" si="49"/>
        <v>0</v>
      </c>
      <c r="AF253" s="18">
        <f t="shared" si="50"/>
        <v>0</v>
      </c>
      <c r="AG253" s="18">
        <f t="shared" si="51"/>
        <v>0</v>
      </c>
      <c r="AH253" s="18">
        <f t="shared" si="52"/>
        <v>0</v>
      </c>
      <c r="AI253" s="18">
        <f t="shared" si="53"/>
        <v>0</v>
      </c>
    </row>
    <row r="254" spans="1:35" x14ac:dyDescent="0.2">
      <c r="A254" s="11">
        <v>234</v>
      </c>
      <c r="B254" s="13">
        <f>D17</f>
        <v>3</v>
      </c>
      <c r="C254" s="13">
        <f>E17</f>
        <v>4</v>
      </c>
      <c r="D254" s="13">
        <f>J17</f>
        <v>9</v>
      </c>
      <c r="E254" s="13">
        <f>L17</f>
        <v>11</v>
      </c>
      <c r="F254" s="13">
        <f>O17</f>
        <v>14</v>
      </c>
      <c r="G254" s="13">
        <f>U17</f>
        <v>20</v>
      </c>
      <c r="H254" s="47">
        <f t="shared" si="47"/>
        <v>1</v>
      </c>
      <c r="I254" s="48"/>
      <c r="AD254" s="18">
        <f t="shared" si="48"/>
        <v>0</v>
      </c>
      <c r="AE254" s="18">
        <f t="shared" si="49"/>
        <v>0</v>
      </c>
      <c r="AF254" s="18">
        <f t="shared" si="50"/>
        <v>0</v>
      </c>
      <c r="AG254" s="18">
        <f t="shared" si="51"/>
        <v>0</v>
      </c>
      <c r="AH254" s="18">
        <f t="shared" si="52"/>
        <v>0</v>
      </c>
      <c r="AI254" s="18">
        <f t="shared" si="53"/>
        <v>1</v>
      </c>
    </row>
    <row r="255" spans="1:35" x14ac:dyDescent="0.2">
      <c r="A255" s="11">
        <v>235</v>
      </c>
      <c r="B255" s="12">
        <f>D17</f>
        <v>3</v>
      </c>
      <c r="C255" s="12">
        <f>E17</f>
        <v>4</v>
      </c>
      <c r="D255" s="12">
        <f>K17</f>
        <v>10</v>
      </c>
      <c r="E255" s="12">
        <f>L17</f>
        <v>11</v>
      </c>
      <c r="F255" s="12">
        <f>N17</f>
        <v>13</v>
      </c>
      <c r="G255" s="12">
        <f>R17</f>
        <v>17</v>
      </c>
      <c r="H255" s="47">
        <f t="shared" si="47"/>
        <v>1</v>
      </c>
      <c r="I255" s="48"/>
      <c r="AD255" s="18">
        <f t="shared" si="48"/>
        <v>0</v>
      </c>
      <c r="AE255" s="18">
        <f t="shared" si="49"/>
        <v>0</v>
      </c>
      <c r="AF255" s="18">
        <f t="shared" si="50"/>
        <v>1</v>
      </c>
      <c r="AG255" s="18">
        <f t="shared" si="51"/>
        <v>0</v>
      </c>
      <c r="AH255" s="18">
        <f t="shared" si="52"/>
        <v>0</v>
      </c>
      <c r="AI255" s="18">
        <f t="shared" si="53"/>
        <v>0</v>
      </c>
    </row>
    <row r="256" spans="1:35" x14ac:dyDescent="0.2">
      <c r="A256" s="11">
        <v>236</v>
      </c>
      <c r="B256" s="13">
        <f>D17</f>
        <v>3</v>
      </c>
      <c r="C256" s="13">
        <f>E17</f>
        <v>4</v>
      </c>
      <c r="D256" s="13">
        <f>K17</f>
        <v>10</v>
      </c>
      <c r="E256" s="13">
        <f>L17</f>
        <v>11</v>
      </c>
      <c r="F256" s="13">
        <f>T17</f>
        <v>19</v>
      </c>
      <c r="G256" s="13">
        <f>U17</f>
        <v>20</v>
      </c>
      <c r="H256" s="47">
        <f t="shared" si="47"/>
        <v>3</v>
      </c>
      <c r="I256" s="48"/>
      <c r="AD256" s="18">
        <f t="shared" si="48"/>
        <v>0</v>
      </c>
      <c r="AE256" s="18">
        <f t="shared" si="49"/>
        <v>0</v>
      </c>
      <c r="AF256" s="18">
        <f t="shared" si="50"/>
        <v>1</v>
      </c>
      <c r="AG256" s="18">
        <f t="shared" si="51"/>
        <v>0</v>
      </c>
      <c r="AH256" s="18">
        <f t="shared" si="52"/>
        <v>1</v>
      </c>
      <c r="AI256" s="18">
        <f t="shared" si="53"/>
        <v>1</v>
      </c>
    </row>
    <row r="257" spans="1:35" x14ac:dyDescent="0.2">
      <c r="A257" s="11">
        <v>237</v>
      </c>
      <c r="B257" s="12">
        <f>D17</f>
        <v>3</v>
      </c>
      <c r="C257" s="12">
        <f>E17</f>
        <v>4</v>
      </c>
      <c r="D257" s="12">
        <f>K17</f>
        <v>10</v>
      </c>
      <c r="E257" s="12">
        <f>M17</f>
        <v>12</v>
      </c>
      <c r="F257" s="12">
        <f>P17</f>
        <v>15</v>
      </c>
      <c r="G257" s="12">
        <f>U17</f>
        <v>20</v>
      </c>
      <c r="H257" s="47">
        <f t="shared" si="47"/>
        <v>2</v>
      </c>
      <c r="I257" s="48"/>
      <c r="AD257" s="18">
        <f t="shared" si="48"/>
        <v>0</v>
      </c>
      <c r="AE257" s="18">
        <f t="shared" si="49"/>
        <v>0</v>
      </c>
      <c r="AF257" s="18">
        <f t="shared" si="50"/>
        <v>1</v>
      </c>
      <c r="AG257" s="18">
        <f t="shared" si="51"/>
        <v>0</v>
      </c>
      <c r="AH257" s="18">
        <f t="shared" si="52"/>
        <v>0</v>
      </c>
      <c r="AI257" s="18">
        <f t="shared" si="53"/>
        <v>1</v>
      </c>
    </row>
    <row r="258" spans="1:35" x14ac:dyDescent="0.2">
      <c r="A258" s="11">
        <v>238</v>
      </c>
      <c r="B258" s="13">
        <f>D17</f>
        <v>3</v>
      </c>
      <c r="C258" s="13">
        <f>E17</f>
        <v>4</v>
      </c>
      <c r="D258" s="13">
        <f>L17</f>
        <v>11</v>
      </c>
      <c r="E258" s="13">
        <f>M17</f>
        <v>12</v>
      </c>
      <c r="F258" s="13">
        <f>P17</f>
        <v>15</v>
      </c>
      <c r="G258" s="13">
        <f>T17</f>
        <v>19</v>
      </c>
      <c r="H258" s="47">
        <f t="shared" si="47"/>
        <v>1</v>
      </c>
      <c r="I258" s="48"/>
      <c r="AD258" s="18">
        <f t="shared" si="48"/>
        <v>0</v>
      </c>
      <c r="AE258" s="18">
        <f t="shared" si="49"/>
        <v>0</v>
      </c>
      <c r="AF258" s="18">
        <f t="shared" si="50"/>
        <v>0</v>
      </c>
      <c r="AG258" s="18">
        <f t="shared" si="51"/>
        <v>0</v>
      </c>
      <c r="AH258" s="18">
        <f t="shared" si="52"/>
        <v>0</v>
      </c>
      <c r="AI258" s="18">
        <f t="shared" si="53"/>
        <v>1</v>
      </c>
    </row>
    <row r="259" spans="1:35" x14ac:dyDescent="0.2">
      <c r="A259" s="11">
        <v>239</v>
      </c>
      <c r="B259" s="12">
        <f>D17</f>
        <v>3</v>
      </c>
      <c r="C259" s="12">
        <f>E17</f>
        <v>4</v>
      </c>
      <c r="D259" s="12">
        <f>N17</f>
        <v>13</v>
      </c>
      <c r="E259" s="12">
        <f>O17</f>
        <v>14</v>
      </c>
      <c r="F259" s="12">
        <f>Q17</f>
        <v>16</v>
      </c>
      <c r="G259" s="12">
        <f>T17</f>
        <v>19</v>
      </c>
      <c r="H259" s="47">
        <f t="shared" si="47"/>
        <v>1</v>
      </c>
      <c r="I259" s="48"/>
      <c r="AD259" s="18">
        <f t="shared" si="48"/>
        <v>0</v>
      </c>
      <c r="AE259" s="18">
        <f t="shared" si="49"/>
        <v>0</v>
      </c>
      <c r="AF259" s="18">
        <f t="shared" si="50"/>
        <v>0</v>
      </c>
      <c r="AG259" s="18">
        <f t="shared" si="51"/>
        <v>0</v>
      </c>
      <c r="AH259" s="18">
        <f t="shared" si="52"/>
        <v>0</v>
      </c>
      <c r="AI259" s="18">
        <f t="shared" si="53"/>
        <v>1</v>
      </c>
    </row>
    <row r="260" spans="1:35" x14ac:dyDescent="0.2">
      <c r="A260" s="11">
        <v>240</v>
      </c>
      <c r="B260" s="13">
        <f>D17</f>
        <v>3</v>
      </c>
      <c r="C260" s="13">
        <f>E17</f>
        <v>4</v>
      </c>
      <c r="D260" s="13">
        <f>N17</f>
        <v>13</v>
      </c>
      <c r="E260" s="13">
        <f>O17</f>
        <v>14</v>
      </c>
      <c r="F260" s="13">
        <f>R17</f>
        <v>17</v>
      </c>
      <c r="G260" s="13">
        <f>S17</f>
        <v>18</v>
      </c>
      <c r="H260" s="47">
        <f t="shared" si="47"/>
        <v>0</v>
      </c>
      <c r="I260" s="48"/>
      <c r="AD260" s="18">
        <f t="shared" si="48"/>
        <v>0</v>
      </c>
      <c r="AE260" s="18">
        <f t="shared" si="49"/>
        <v>0</v>
      </c>
      <c r="AF260" s="18">
        <f t="shared" si="50"/>
        <v>0</v>
      </c>
      <c r="AG260" s="18">
        <f t="shared" si="51"/>
        <v>0</v>
      </c>
      <c r="AH260" s="18">
        <f t="shared" si="52"/>
        <v>0</v>
      </c>
      <c r="AI260" s="18">
        <f t="shared" si="53"/>
        <v>0</v>
      </c>
    </row>
    <row r="261" spans="1:35" x14ac:dyDescent="0.2">
      <c r="A261" s="11">
        <v>241</v>
      </c>
      <c r="B261" s="12">
        <f>D17</f>
        <v>3</v>
      </c>
      <c r="C261" s="12">
        <f>E17</f>
        <v>4</v>
      </c>
      <c r="D261" s="12">
        <f>P17</f>
        <v>15</v>
      </c>
      <c r="E261" s="12">
        <f>R17</f>
        <v>17</v>
      </c>
      <c r="F261" s="12">
        <f>S17</f>
        <v>18</v>
      </c>
      <c r="G261" s="12">
        <f>U17</f>
        <v>20</v>
      </c>
      <c r="H261" s="47">
        <f t="shared" si="47"/>
        <v>1</v>
      </c>
      <c r="I261" s="48"/>
      <c r="AD261" s="18">
        <f t="shared" si="48"/>
        <v>0</v>
      </c>
      <c r="AE261" s="18">
        <f t="shared" si="49"/>
        <v>0</v>
      </c>
      <c r="AF261" s="18">
        <f t="shared" si="50"/>
        <v>0</v>
      </c>
      <c r="AG261" s="18">
        <f t="shared" si="51"/>
        <v>0</v>
      </c>
      <c r="AH261" s="18">
        <f t="shared" si="52"/>
        <v>0</v>
      </c>
      <c r="AI261" s="18">
        <f t="shared" si="53"/>
        <v>1</v>
      </c>
    </row>
    <row r="262" spans="1:35" x14ac:dyDescent="0.2">
      <c r="A262" s="11">
        <v>242</v>
      </c>
      <c r="B262" s="13">
        <f>D17</f>
        <v>3</v>
      </c>
      <c r="C262" s="13">
        <f>F17</f>
        <v>5</v>
      </c>
      <c r="D262" s="13">
        <f>G17</f>
        <v>6</v>
      </c>
      <c r="E262" s="13">
        <f>H17</f>
        <v>7</v>
      </c>
      <c r="F262" s="13">
        <f>K17</f>
        <v>10</v>
      </c>
      <c r="G262" s="13">
        <f>Q17</f>
        <v>16</v>
      </c>
      <c r="H262" s="47">
        <f t="shared" si="47"/>
        <v>1</v>
      </c>
      <c r="I262" s="48"/>
      <c r="AD262" s="18">
        <f t="shared" si="48"/>
        <v>0</v>
      </c>
      <c r="AE262" s="18">
        <f t="shared" si="49"/>
        <v>0</v>
      </c>
      <c r="AF262" s="18">
        <f t="shared" si="50"/>
        <v>0</v>
      </c>
      <c r="AG262" s="18">
        <f t="shared" si="51"/>
        <v>0</v>
      </c>
      <c r="AH262" s="18">
        <f t="shared" si="52"/>
        <v>1</v>
      </c>
      <c r="AI262" s="18">
        <f t="shared" si="53"/>
        <v>0</v>
      </c>
    </row>
    <row r="263" spans="1:35" x14ac:dyDescent="0.2">
      <c r="A263" s="28">
        <v>243</v>
      </c>
      <c r="B263" s="12">
        <f>D17</f>
        <v>3</v>
      </c>
      <c r="C263" s="12">
        <f>F17</f>
        <v>5</v>
      </c>
      <c r="D263" s="12">
        <f>G17</f>
        <v>6</v>
      </c>
      <c r="E263" s="12">
        <f>I17</f>
        <v>8</v>
      </c>
      <c r="F263" s="12">
        <f>J17</f>
        <v>9</v>
      </c>
      <c r="G263" s="12">
        <f>U17</f>
        <v>20</v>
      </c>
      <c r="H263" s="47">
        <f t="shared" si="47"/>
        <v>1</v>
      </c>
      <c r="I263" s="48"/>
      <c r="AD263" s="18">
        <f t="shared" si="48"/>
        <v>0</v>
      </c>
      <c r="AE263" s="18">
        <f t="shared" si="49"/>
        <v>0</v>
      </c>
      <c r="AF263" s="18">
        <f t="shared" si="50"/>
        <v>0</v>
      </c>
      <c r="AG263" s="18">
        <f t="shared" si="51"/>
        <v>0</v>
      </c>
      <c r="AH263" s="18">
        <f t="shared" si="52"/>
        <v>0</v>
      </c>
      <c r="AI263" s="18">
        <f t="shared" si="53"/>
        <v>1</v>
      </c>
    </row>
    <row r="264" spans="1:35" x14ac:dyDescent="0.2">
      <c r="A264" s="28">
        <v>244</v>
      </c>
      <c r="B264" s="13">
        <f>D17</f>
        <v>3</v>
      </c>
      <c r="C264" s="13">
        <f>F17</f>
        <v>5</v>
      </c>
      <c r="D264" s="13">
        <f>G17</f>
        <v>6</v>
      </c>
      <c r="E264" s="13">
        <f>L17</f>
        <v>11</v>
      </c>
      <c r="F264" s="13">
        <f>N17</f>
        <v>13</v>
      </c>
      <c r="G264" s="13">
        <f>S17</f>
        <v>18</v>
      </c>
      <c r="H264" s="47">
        <f t="shared" si="47"/>
        <v>0</v>
      </c>
      <c r="I264" s="48"/>
      <c r="AD264" s="18">
        <f t="shared" si="48"/>
        <v>0</v>
      </c>
      <c r="AE264" s="18">
        <f t="shared" si="49"/>
        <v>0</v>
      </c>
      <c r="AF264" s="18">
        <f t="shared" si="50"/>
        <v>0</v>
      </c>
      <c r="AG264" s="18">
        <f t="shared" si="51"/>
        <v>0</v>
      </c>
      <c r="AH264" s="18">
        <f t="shared" si="52"/>
        <v>0</v>
      </c>
      <c r="AI264" s="18">
        <f t="shared" si="53"/>
        <v>0</v>
      </c>
    </row>
    <row r="265" spans="1:35" s="18" customFormat="1" x14ac:dyDescent="0.2">
      <c r="A265" s="28">
        <v>245</v>
      </c>
      <c r="B265" s="12">
        <f>D17</f>
        <v>3</v>
      </c>
      <c r="C265" s="12">
        <f>F17</f>
        <v>5</v>
      </c>
      <c r="D265" s="12">
        <f>G17</f>
        <v>6</v>
      </c>
      <c r="E265" s="12">
        <f>M17</f>
        <v>12</v>
      </c>
      <c r="F265" s="12">
        <f>P17</f>
        <v>15</v>
      </c>
      <c r="G265" s="12">
        <f>R17</f>
        <v>17</v>
      </c>
      <c r="H265" s="47">
        <f t="shared" si="47"/>
        <v>0</v>
      </c>
      <c r="I265" s="48"/>
      <c r="AD265" s="18">
        <f t="shared" si="48"/>
        <v>0</v>
      </c>
      <c r="AE265" s="18">
        <f t="shared" si="49"/>
        <v>0</v>
      </c>
      <c r="AF265" s="18">
        <f t="shared" si="50"/>
        <v>0</v>
      </c>
      <c r="AG265" s="18">
        <f t="shared" si="51"/>
        <v>0</v>
      </c>
      <c r="AH265" s="18">
        <f t="shared" si="52"/>
        <v>0</v>
      </c>
      <c r="AI265" s="18">
        <f t="shared" si="53"/>
        <v>0</v>
      </c>
    </row>
    <row r="266" spans="1:35" s="18" customFormat="1" x14ac:dyDescent="0.2">
      <c r="A266" s="28">
        <v>246</v>
      </c>
      <c r="B266" s="13">
        <f>D17</f>
        <v>3</v>
      </c>
      <c r="C266" s="13">
        <f>F17</f>
        <v>5</v>
      </c>
      <c r="D266" s="13">
        <f>H17</f>
        <v>7</v>
      </c>
      <c r="E266" s="13">
        <f>J17</f>
        <v>9</v>
      </c>
      <c r="F266" s="13">
        <f>M17</f>
        <v>12</v>
      </c>
      <c r="G266" s="13">
        <f>T17</f>
        <v>19</v>
      </c>
      <c r="H266" s="47">
        <f t="shared" si="47"/>
        <v>1</v>
      </c>
      <c r="I266" s="48"/>
      <c r="AD266" s="18">
        <f t="shared" si="48"/>
        <v>0</v>
      </c>
      <c r="AE266" s="18">
        <f t="shared" si="49"/>
        <v>0</v>
      </c>
      <c r="AF266" s="18">
        <f t="shared" si="50"/>
        <v>0</v>
      </c>
      <c r="AG266" s="18">
        <f t="shared" si="51"/>
        <v>0</v>
      </c>
      <c r="AH266" s="18">
        <f t="shared" si="52"/>
        <v>0</v>
      </c>
      <c r="AI266" s="18">
        <f t="shared" si="53"/>
        <v>1</v>
      </c>
    </row>
    <row r="267" spans="1:35" s="18" customFormat="1" x14ac:dyDescent="0.2">
      <c r="A267" s="28">
        <v>247</v>
      </c>
      <c r="B267" s="12">
        <f>D17</f>
        <v>3</v>
      </c>
      <c r="C267" s="12">
        <f>F17</f>
        <v>5</v>
      </c>
      <c r="D267" s="12">
        <f>I17</f>
        <v>8</v>
      </c>
      <c r="E267" s="12">
        <f>K17</f>
        <v>10</v>
      </c>
      <c r="F267" s="12">
        <f>M17</f>
        <v>12</v>
      </c>
      <c r="G267" s="12">
        <f>R17</f>
        <v>17</v>
      </c>
      <c r="H267" s="47">
        <f t="shared" si="47"/>
        <v>1</v>
      </c>
      <c r="I267" s="48"/>
      <c r="AD267" s="18">
        <f t="shared" si="48"/>
        <v>0</v>
      </c>
      <c r="AE267" s="18">
        <f t="shared" si="49"/>
        <v>0</v>
      </c>
      <c r="AF267" s="18">
        <f t="shared" si="50"/>
        <v>0</v>
      </c>
      <c r="AG267" s="18">
        <f t="shared" si="51"/>
        <v>1</v>
      </c>
      <c r="AH267" s="18">
        <f t="shared" si="52"/>
        <v>0</v>
      </c>
      <c r="AI267" s="18">
        <f t="shared" si="53"/>
        <v>0</v>
      </c>
    </row>
    <row r="268" spans="1:35" s="18" customFormat="1" x14ac:dyDescent="0.2">
      <c r="A268" s="28">
        <v>248</v>
      </c>
      <c r="B268" s="13">
        <f>D17</f>
        <v>3</v>
      </c>
      <c r="C268" s="13">
        <f>F17</f>
        <v>5</v>
      </c>
      <c r="D268" s="13">
        <f>L17</f>
        <v>11</v>
      </c>
      <c r="E268" s="13">
        <f>M17</f>
        <v>12</v>
      </c>
      <c r="F268" s="13">
        <f>O17</f>
        <v>14</v>
      </c>
      <c r="G268" s="13">
        <f>T17</f>
        <v>19</v>
      </c>
      <c r="H268" s="47">
        <f t="shared" si="47"/>
        <v>1</v>
      </c>
      <c r="I268" s="48"/>
      <c r="AD268" s="18">
        <f t="shared" si="48"/>
        <v>0</v>
      </c>
      <c r="AE268" s="18">
        <f t="shared" si="49"/>
        <v>0</v>
      </c>
      <c r="AF268" s="18">
        <f t="shared" si="50"/>
        <v>0</v>
      </c>
      <c r="AG268" s="18">
        <f t="shared" si="51"/>
        <v>0</v>
      </c>
      <c r="AH268" s="18">
        <f t="shared" si="52"/>
        <v>0</v>
      </c>
      <c r="AI268" s="18">
        <f t="shared" si="53"/>
        <v>1</v>
      </c>
    </row>
    <row r="269" spans="1:35" s="18" customFormat="1" x14ac:dyDescent="0.2">
      <c r="A269" s="28">
        <v>249</v>
      </c>
      <c r="B269" s="12">
        <f>D17</f>
        <v>3</v>
      </c>
      <c r="C269" s="12">
        <f>F17</f>
        <v>5</v>
      </c>
      <c r="D269" s="12">
        <f>Q17</f>
        <v>16</v>
      </c>
      <c r="E269" s="12">
        <f>R17</f>
        <v>17</v>
      </c>
      <c r="F269" s="12">
        <f>T17</f>
        <v>19</v>
      </c>
      <c r="G269" s="12">
        <f>U17</f>
        <v>20</v>
      </c>
      <c r="H269" s="47">
        <f t="shared" si="47"/>
        <v>2</v>
      </c>
      <c r="I269" s="48"/>
      <c r="AD269" s="18">
        <f t="shared" si="48"/>
        <v>0</v>
      </c>
      <c r="AE269" s="18">
        <f t="shared" si="49"/>
        <v>0</v>
      </c>
      <c r="AF269" s="18">
        <f t="shared" si="50"/>
        <v>0</v>
      </c>
      <c r="AG269" s="18">
        <f t="shared" si="51"/>
        <v>0</v>
      </c>
      <c r="AH269" s="18">
        <f t="shared" si="52"/>
        <v>1</v>
      </c>
      <c r="AI269" s="18">
        <f t="shared" si="53"/>
        <v>1</v>
      </c>
    </row>
    <row r="270" spans="1:35" s="18" customFormat="1" x14ac:dyDescent="0.2">
      <c r="A270" s="28">
        <v>250</v>
      </c>
      <c r="B270" s="13">
        <f>D17</f>
        <v>3</v>
      </c>
      <c r="C270" s="13">
        <f>G17</f>
        <v>6</v>
      </c>
      <c r="D270" s="13">
        <f>H17</f>
        <v>7</v>
      </c>
      <c r="E270" s="13">
        <f>J17</f>
        <v>9</v>
      </c>
      <c r="F270" s="13">
        <f>L17</f>
        <v>11</v>
      </c>
      <c r="G270" s="13">
        <f>P17</f>
        <v>15</v>
      </c>
      <c r="H270" s="47">
        <f t="shared" si="47"/>
        <v>0</v>
      </c>
      <c r="I270" s="48"/>
      <c r="AD270" s="18">
        <f t="shared" si="48"/>
        <v>0</v>
      </c>
      <c r="AE270" s="18">
        <f t="shared" si="49"/>
        <v>0</v>
      </c>
      <c r="AF270" s="18">
        <f t="shared" si="50"/>
        <v>0</v>
      </c>
      <c r="AG270" s="18">
        <f t="shared" si="51"/>
        <v>0</v>
      </c>
      <c r="AH270" s="18">
        <f t="shared" si="52"/>
        <v>0</v>
      </c>
      <c r="AI270" s="18">
        <f t="shared" si="53"/>
        <v>0</v>
      </c>
    </row>
    <row r="271" spans="1:35" s="18" customFormat="1" x14ac:dyDescent="0.2">
      <c r="A271" s="28">
        <v>251</v>
      </c>
      <c r="B271" s="12">
        <f>D17</f>
        <v>3</v>
      </c>
      <c r="C271" s="12">
        <f>G17</f>
        <v>6</v>
      </c>
      <c r="D271" s="12">
        <f>I17</f>
        <v>8</v>
      </c>
      <c r="E271" s="12">
        <f>K17</f>
        <v>10</v>
      </c>
      <c r="F271" s="12">
        <f>L17</f>
        <v>11</v>
      </c>
      <c r="G271" s="12">
        <f>O17</f>
        <v>14</v>
      </c>
      <c r="H271" s="47">
        <f t="shared" si="47"/>
        <v>1</v>
      </c>
      <c r="I271" s="48"/>
      <c r="AD271" s="18">
        <f t="shared" si="48"/>
        <v>0</v>
      </c>
      <c r="AE271" s="18">
        <f t="shared" si="49"/>
        <v>0</v>
      </c>
      <c r="AF271" s="18">
        <f t="shared" si="50"/>
        <v>0</v>
      </c>
      <c r="AG271" s="18">
        <f t="shared" si="51"/>
        <v>1</v>
      </c>
      <c r="AH271" s="18">
        <f t="shared" si="52"/>
        <v>0</v>
      </c>
      <c r="AI271" s="18">
        <f t="shared" si="53"/>
        <v>0</v>
      </c>
    </row>
    <row r="272" spans="1:35" s="18" customFormat="1" x14ac:dyDescent="0.2">
      <c r="A272" s="28">
        <v>252</v>
      </c>
      <c r="B272" s="13">
        <f>D17</f>
        <v>3</v>
      </c>
      <c r="C272" s="13">
        <f>G17</f>
        <v>6</v>
      </c>
      <c r="D272" s="13">
        <f>L17</f>
        <v>11</v>
      </c>
      <c r="E272" s="13">
        <f>M17</f>
        <v>12</v>
      </c>
      <c r="F272" s="13">
        <f>Q17</f>
        <v>16</v>
      </c>
      <c r="G272" s="13">
        <f>U17</f>
        <v>20</v>
      </c>
      <c r="H272" s="47">
        <f t="shared" si="47"/>
        <v>1</v>
      </c>
      <c r="I272" s="48"/>
      <c r="AD272" s="18">
        <f t="shared" si="48"/>
        <v>0</v>
      </c>
      <c r="AE272" s="18">
        <f t="shared" si="49"/>
        <v>0</v>
      </c>
      <c r="AF272" s="18">
        <f t="shared" si="50"/>
        <v>0</v>
      </c>
      <c r="AG272" s="18">
        <f t="shared" si="51"/>
        <v>0</v>
      </c>
      <c r="AH272" s="18">
        <f t="shared" si="52"/>
        <v>0</v>
      </c>
      <c r="AI272" s="18">
        <f t="shared" si="53"/>
        <v>1</v>
      </c>
    </row>
    <row r="273" spans="1:35" s="18" customFormat="1" x14ac:dyDescent="0.2">
      <c r="A273" s="28">
        <v>253</v>
      </c>
      <c r="B273" s="12">
        <f>D17</f>
        <v>3</v>
      </c>
      <c r="C273" s="12">
        <f>G17</f>
        <v>6</v>
      </c>
      <c r="D273" s="12">
        <f>O17</f>
        <v>14</v>
      </c>
      <c r="E273" s="12">
        <f>P17</f>
        <v>15</v>
      </c>
      <c r="F273" s="12">
        <f>Q17</f>
        <v>16</v>
      </c>
      <c r="G273" s="12">
        <f>U17</f>
        <v>20</v>
      </c>
      <c r="H273" s="47">
        <f t="shared" si="47"/>
        <v>1</v>
      </c>
      <c r="I273" s="48"/>
      <c r="AD273" s="18">
        <f t="shared" si="48"/>
        <v>0</v>
      </c>
      <c r="AE273" s="18">
        <f t="shared" si="49"/>
        <v>0</v>
      </c>
      <c r="AF273" s="18">
        <f t="shared" si="50"/>
        <v>0</v>
      </c>
      <c r="AG273" s="18">
        <f t="shared" si="51"/>
        <v>0</v>
      </c>
      <c r="AH273" s="18">
        <f t="shared" si="52"/>
        <v>0</v>
      </c>
      <c r="AI273" s="18">
        <f t="shared" si="53"/>
        <v>1</v>
      </c>
    </row>
    <row r="274" spans="1:35" s="18" customFormat="1" x14ac:dyDescent="0.2">
      <c r="A274" s="28">
        <v>254</v>
      </c>
      <c r="B274" s="13">
        <f>D17</f>
        <v>3</v>
      </c>
      <c r="C274" s="13">
        <f>H17</f>
        <v>7</v>
      </c>
      <c r="D274" s="13">
        <f>I17</f>
        <v>8</v>
      </c>
      <c r="E274" s="13">
        <f>J17</f>
        <v>9</v>
      </c>
      <c r="F274" s="13">
        <f>O17</f>
        <v>14</v>
      </c>
      <c r="G274" s="13">
        <f>R17</f>
        <v>17</v>
      </c>
      <c r="H274" s="47">
        <f t="shared" si="47"/>
        <v>0</v>
      </c>
      <c r="I274" s="48"/>
      <c r="AD274" s="18">
        <f t="shared" si="48"/>
        <v>0</v>
      </c>
      <c r="AE274" s="18">
        <f t="shared" si="49"/>
        <v>0</v>
      </c>
      <c r="AF274" s="18">
        <f t="shared" si="50"/>
        <v>0</v>
      </c>
      <c r="AG274" s="18">
        <f t="shared" si="51"/>
        <v>0</v>
      </c>
      <c r="AH274" s="18">
        <f t="shared" si="52"/>
        <v>0</v>
      </c>
      <c r="AI274" s="18">
        <f t="shared" si="53"/>
        <v>0</v>
      </c>
    </row>
    <row r="275" spans="1:35" s="18" customFormat="1" x14ac:dyDescent="0.2">
      <c r="A275" s="28">
        <v>255</v>
      </c>
      <c r="B275" s="12">
        <f>D17</f>
        <v>3</v>
      </c>
      <c r="C275" s="12">
        <f>H17</f>
        <v>7</v>
      </c>
      <c r="D275" s="12">
        <f>I17</f>
        <v>8</v>
      </c>
      <c r="E275" s="12">
        <f>K17</f>
        <v>10</v>
      </c>
      <c r="F275" s="12">
        <f>N17</f>
        <v>13</v>
      </c>
      <c r="G275" s="12">
        <f>Q17</f>
        <v>16</v>
      </c>
      <c r="H275" s="47">
        <f t="shared" si="47"/>
        <v>1</v>
      </c>
      <c r="I275" s="48"/>
      <c r="AD275" s="18">
        <f t="shared" si="48"/>
        <v>0</v>
      </c>
      <c r="AE275" s="18">
        <f t="shared" si="49"/>
        <v>0</v>
      </c>
      <c r="AF275" s="18">
        <f t="shared" si="50"/>
        <v>0</v>
      </c>
      <c r="AG275" s="18">
        <f t="shared" si="51"/>
        <v>1</v>
      </c>
      <c r="AH275" s="18">
        <f t="shared" si="52"/>
        <v>0</v>
      </c>
      <c r="AI275" s="18">
        <f t="shared" si="53"/>
        <v>0</v>
      </c>
    </row>
    <row r="276" spans="1:35" s="18" customFormat="1" x14ac:dyDescent="0.2">
      <c r="A276" s="28">
        <v>256</v>
      </c>
      <c r="B276" s="13">
        <f>D17</f>
        <v>3</v>
      </c>
      <c r="C276" s="13">
        <f>H17</f>
        <v>7</v>
      </c>
      <c r="D276" s="13">
        <f>J17</f>
        <v>9</v>
      </c>
      <c r="E276" s="13">
        <f>K17</f>
        <v>10</v>
      </c>
      <c r="F276" s="13">
        <f>S17</f>
        <v>18</v>
      </c>
      <c r="G276" s="13">
        <f>U17</f>
        <v>20</v>
      </c>
      <c r="H276" s="47">
        <f t="shared" si="47"/>
        <v>2</v>
      </c>
      <c r="I276" s="48"/>
      <c r="AD276" s="18">
        <f t="shared" si="48"/>
        <v>0</v>
      </c>
      <c r="AE276" s="18">
        <f t="shared" si="49"/>
        <v>0</v>
      </c>
      <c r="AF276" s="18">
        <f t="shared" si="50"/>
        <v>0</v>
      </c>
      <c r="AG276" s="18">
        <f t="shared" si="51"/>
        <v>1</v>
      </c>
      <c r="AH276" s="18">
        <f t="shared" si="52"/>
        <v>0</v>
      </c>
      <c r="AI276" s="18">
        <f t="shared" si="53"/>
        <v>1</v>
      </c>
    </row>
    <row r="277" spans="1:35" s="18" customFormat="1" x14ac:dyDescent="0.2">
      <c r="A277" s="28">
        <v>257</v>
      </c>
      <c r="B277" s="12">
        <f>D17</f>
        <v>3</v>
      </c>
      <c r="C277" s="12">
        <f>H17</f>
        <v>7</v>
      </c>
      <c r="D277" s="12">
        <f>K17</f>
        <v>10</v>
      </c>
      <c r="E277" s="12">
        <f>L17</f>
        <v>11</v>
      </c>
      <c r="F277" s="12">
        <f>M17</f>
        <v>12</v>
      </c>
      <c r="G277" s="12">
        <f>S17</f>
        <v>18</v>
      </c>
      <c r="H277" s="47">
        <f t="shared" si="47"/>
        <v>1</v>
      </c>
      <c r="I277" s="48"/>
      <c r="AD277" s="18">
        <f t="shared" si="48"/>
        <v>0</v>
      </c>
      <c r="AE277" s="18">
        <f t="shared" si="49"/>
        <v>0</v>
      </c>
      <c r="AF277" s="18">
        <f t="shared" si="50"/>
        <v>1</v>
      </c>
      <c r="AG277" s="18">
        <f t="shared" si="51"/>
        <v>0</v>
      </c>
      <c r="AH277" s="18">
        <f t="shared" si="52"/>
        <v>0</v>
      </c>
      <c r="AI277" s="18">
        <f t="shared" si="53"/>
        <v>0</v>
      </c>
    </row>
    <row r="278" spans="1:35" s="18" customFormat="1" x14ac:dyDescent="0.2">
      <c r="A278" s="28">
        <v>258</v>
      </c>
      <c r="B278" s="13">
        <f>D17</f>
        <v>3</v>
      </c>
      <c r="C278" s="13">
        <f>H17</f>
        <v>7</v>
      </c>
      <c r="D278" s="13">
        <f>P17</f>
        <v>15</v>
      </c>
      <c r="E278" s="13">
        <f>Q17</f>
        <v>16</v>
      </c>
      <c r="F278" s="13">
        <f>S17</f>
        <v>18</v>
      </c>
      <c r="G278" s="13">
        <f>T17</f>
        <v>19</v>
      </c>
      <c r="H278" s="47">
        <f t="shared" ref="H278:H341" si="54">SUM(AD278:AI278)</f>
        <v>1</v>
      </c>
      <c r="I278" s="48"/>
      <c r="AD278" s="18">
        <f t="shared" ref="AD278:AD341" si="55">COUNTIF($C$13:$H$13,B278)</f>
        <v>0</v>
      </c>
      <c r="AE278" s="18">
        <f t="shared" ref="AE278:AE341" si="56">COUNTIF($C$13:$H$13,C278)</f>
        <v>0</v>
      </c>
      <c r="AF278" s="18">
        <f t="shared" ref="AF278:AF341" si="57">COUNTIF($C$13:$H$13,D278)</f>
        <v>0</v>
      </c>
      <c r="AG278" s="18">
        <f t="shared" ref="AG278:AG341" si="58">COUNTIF($C$13:$H$13,E278)</f>
        <v>0</v>
      </c>
      <c r="AH278" s="18">
        <f t="shared" ref="AH278:AH341" si="59">COUNTIF($C$13:$H$13,F278)</f>
        <v>0</v>
      </c>
      <c r="AI278" s="18">
        <f t="shared" ref="AI278:AI341" si="60">COUNTIF($C$13:$H$13,G278)</f>
        <v>1</v>
      </c>
    </row>
    <row r="279" spans="1:35" s="18" customFormat="1" x14ac:dyDescent="0.2">
      <c r="A279" s="28">
        <v>259</v>
      </c>
      <c r="B279" s="12">
        <f>D17</f>
        <v>3</v>
      </c>
      <c r="C279" s="12">
        <f>I17</f>
        <v>8</v>
      </c>
      <c r="D279" s="12">
        <f>J17</f>
        <v>9</v>
      </c>
      <c r="E279" s="12">
        <f>K17</f>
        <v>10</v>
      </c>
      <c r="F279" s="12">
        <f>P17</f>
        <v>15</v>
      </c>
      <c r="G279" s="12">
        <f>T17</f>
        <v>19</v>
      </c>
      <c r="H279" s="47">
        <f t="shared" si="54"/>
        <v>2</v>
      </c>
      <c r="I279" s="48"/>
      <c r="AD279" s="18">
        <f t="shared" si="55"/>
        <v>0</v>
      </c>
      <c r="AE279" s="18">
        <f t="shared" si="56"/>
        <v>0</v>
      </c>
      <c r="AF279" s="18">
        <f t="shared" si="57"/>
        <v>0</v>
      </c>
      <c r="AG279" s="18">
        <f t="shared" si="58"/>
        <v>1</v>
      </c>
      <c r="AH279" s="18">
        <f t="shared" si="59"/>
        <v>0</v>
      </c>
      <c r="AI279" s="18">
        <f t="shared" si="60"/>
        <v>1</v>
      </c>
    </row>
    <row r="280" spans="1:35" s="18" customFormat="1" x14ac:dyDescent="0.2">
      <c r="A280" s="28">
        <v>260</v>
      </c>
      <c r="B280" s="13">
        <f>D17</f>
        <v>3</v>
      </c>
      <c r="C280" s="13">
        <f>I17</f>
        <v>8</v>
      </c>
      <c r="D280" s="13">
        <f>J17</f>
        <v>9</v>
      </c>
      <c r="E280" s="13">
        <f>L17</f>
        <v>11</v>
      </c>
      <c r="F280" s="13">
        <f>M17</f>
        <v>12</v>
      </c>
      <c r="G280" s="13">
        <f>N17</f>
        <v>13</v>
      </c>
      <c r="H280" s="47">
        <f t="shared" si="54"/>
        <v>0</v>
      </c>
      <c r="I280" s="48"/>
      <c r="AD280" s="18">
        <f t="shared" si="55"/>
        <v>0</v>
      </c>
      <c r="AE280" s="18">
        <f t="shared" si="56"/>
        <v>0</v>
      </c>
      <c r="AF280" s="18">
        <f t="shared" si="57"/>
        <v>0</v>
      </c>
      <c r="AG280" s="18">
        <f t="shared" si="58"/>
        <v>0</v>
      </c>
      <c r="AH280" s="18">
        <f t="shared" si="59"/>
        <v>0</v>
      </c>
      <c r="AI280" s="18">
        <f t="shared" si="60"/>
        <v>0</v>
      </c>
    </row>
    <row r="281" spans="1:35" s="18" customFormat="1" x14ac:dyDescent="0.2">
      <c r="A281" s="28">
        <v>261</v>
      </c>
      <c r="B281" s="12">
        <f>D17</f>
        <v>3</v>
      </c>
      <c r="C281" s="12">
        <f>I17</f>
        <v>8</v>
      </c>
      <c r="D281" s="12">
        <f>N17</f>
        <v>13</v>
      </c>
      <c r="E281" s="12">
        <f>O17</f>
        <v>14</v>
      </c>
      <c r="F281" s="12">
        <f>R17</f>
        <v>17</v>
      </c>
      <c r="G281" s="12">
        <f>U17</f>
        <v>20</v>
      </c>
      <c r="H281" s="47">
        <f t="shared" si="54"/>
        <v>1</v>
      </c>
      <c r="I281" s="48"/>
      <c r="AD281" s="18">
        <f t="shared" si="55"/>
        <v>0</v>
      </c>
      <c r="AE281" s="18">
        <f t="shared" si="56"/>
        <v>0</v>
      </c>
      <c r="AF281" s="18">
        <f t="shared" si="57"/>
        <v>0</v>
      </c>
      <c r="AG281" s="18">
        <f t="shared" si="58"/>
        <v>0</v>
      </c>
      <c r="AH281" s="18">
        <f t="shared" si="59"/>
        <v>0</v>
      </c>
      <c r="AI281" s="18">
        <f t="shared" si="60"/>
        <v>1</v>
      </c>
    </row>
    <row r="282" spans="1:35" s="18" customFormat="1" x14ac:dyDescent="0.2">
      <c r="A282" s="28">
        <v>262</v>
      </c>
      <c r="B282" s="13">
        <f>D17</f>
        <v>3</v>
      </c>
      <c r="C282" s="13">
        <f>J17</f>
        <v>9</v>
      </c>
      <c r="D282" s="13">
        <f>N17</f>
        <v>13</v>
      </c>
      <c r="E282" s="13">
        <f>P17</f>
        <v>15</v>
      </c>
      <c r="F282" s="13">
        <f>T17</f>
        <v>19</v>
      </c>
      <c r="G282" s="13">
        <f>U17</f>
        <v>20</v>
      </c>
      <c r="H282" s="47">
        <f t="shared" si="54"/>
        <v>2</v>
      </c>
      <c r="I282" s="48"/>
      <c r="AD282" s="18">
        <f t="shared" si="55"/>
        <v>0</v>
      </c>
      <c r="AE282" s="18">
        <f t="shared" si="56"/>
        <v>0</v>
      </c>
      <c r="AF282" s="18">
        <f t="shared" si="57"/>
        <v>0</v>
      </c>
      <c r="AG282" s="18">
        <f t="shared" si="58"/>
        <v>0</v>
      </c>
      <c r="AH282" s="18">
        <f t="shared" si="59"/>
        <v>1</v>
      </c>
      <c r="AI282" s="18">
        <f t="shared" si="60"/>
        <v>1</v>
      </c>
    </row>
    <row r="283" spans="1:35" s="18" customFormat="1" x14ac:dyDescent="0.2">
      <c r="A283" s="28">
        <v>263</v>
      </c>
      <c r="B283" s="12">
        <f>D17</f>
        <v>3</v>
      </c>
      <c r="C283" s="12">
        <f>K17</f>
        <v>10</v>
      </c>
      <c r="D283" s="12">
        <f>O17</f>
        <v>14</v>
      </c>
      <c r="E283" s="12">
        <f>Q17</f>
        <v>16</v>
      </c>
      <c r="F283" s="12">
        <f>R17</f>
        <v>17</v>
      </c>
      <c r="G283" s="12">
        <f>S17</f>
        <v>18</v>
      </c>
      <c r="H283" s="47">
        <f t="shared" si="54"/>
        <v>1</v>
      </c>
      <c r="I283" s="48"/>
      <c r="AD283" s="18">
        <f t="shared" si="55"/>
        <v>0</v>
      </c>
      <c r="AE283" s="18">
        <f t="shared" si="56"/>
        <v>1</v>
      </c>
      <c r="AF283" s="18">
        <f t="shared" si="57"/>
        <v>0</v>
      </c>
      <c r="AG283" s="18">
        <f t="shared" si="58"/>
        <v>0</v>
      </c>
      <c r="AH283" s="18">
        <f t="shared" si="59"/>
        <v>0</v>
      </c>
      <c r="AI283" s="18">
        <f t="shared" si="60"/>
        <v>0</v>
      </c>
    </row>
    <row r="284" spans="1:35" s="18" customFormat="1" x14ac:dyDescent="0.2">
      <c r="A284" s="28">
        <v>264</v>
      </c>
      <c r="B284" s="13">
        <f>D17</f>
        <v>3</v>
      </c>
      <c r="C284" s="13">
        <f>L17</f>
        <v>11</v>
      </c>
      <c r="D284" s="13">
        <f>N17</f>
        <v>13</v>
      </c>
      <c r="E284" s="13">
        <f>O17</f>
        <v>14</v>
      </c>
      <c r="F284" s="13">
        <f>P17</f>
        <v>15</v>
      </c>
      <c r="G284" s="13">
        <f>S17</f>
        <v>18</v>
      </c>
      <c r="H284" s="47">
        <f t="shared" si="54"/>
        <v>0</v>
      </c>
      <c r="I284" s="48"/>
      <c r="AD284" s="18">
        <f t="shared" si="55"/>
        <v>0</v>
      </c>
      <c r="AE284" s="18">
        <f t="shared" si="56"/>
        <v>0</v>
      </c>
      <c r="AF284" s="18">
        <f t="shared" si="57"/>
        <v>0</v>
      </c>
      <c r="AG284" s="18">
        <f t="shared" si="58"/>
        <v>0</v>
      </c>
      <c r="AH284" s="18">
        <f t="shared" si="59"/>
        <v>0</v>
      </c>
      <c r="AI284" s="18">
        <f t="shared" si="60"/>
        <v>0</v>
      </c>
    </row>
    <row r="285" spans="1:35" s="18" customFormat="1" x14ac:dyDescent="0.2">
      <c r="A285" s="28">
        <v>265</v>
      </c>
      <c r="B285" s="12">
        <f>D17</f>
        <v>3</v>
      </c>
      <c r="C285" s="12">
        <f>M17</f>
        <v>12</v>
      </c>
      <c r="D285" s="12">
        <f>N17</f>
        <v>13</v>
      </c>
      <c r="E285" s="12">
        <f>R17</f>
        <v>17</v>
      </c>
      <c r="F285" s="12">
        <f>S17</f>
        <v>18</v>
      </c>
      <c r="G285" s="12">
        <f>T17</f>
        <v>19</v>
      </c>
      <c r="H285" s="47">
        <f t="shared" si="54"/>
        <v>1</v>
      </c>
      <c r="I285" s="48"/>
      <c r="AD285" s="18">
        <f t="shared" si="55"/>
        <v>0</v>
      </c>
      <c r="AE285" s="18">
        <f t="shared" si="56"/>
        <v>0</v>
      </c>
      <c r="AF285" s="18">
        <f t="shared" si="57"/>
        <v>0</v>
      </c>
      <c r="AG285" s="18">
        <f t="shared" si="58"/>
        <v>0</v>
      </c>
      <c r="AH285" s="18">
        <f t="shared" si="59"/>
        <v>0</v>
      </c>
      <c r="AI285" s="18">
        <f t="shared" si="60"/>
        <v>1</v>
      </c>
    </row>
    <row r="286" spans="1:35" s="18" customFormat="1" x14ac:dyDescent="0.2">
      <c r="A286" s="28">
        <v>266</v>
      </c>
      <c r="B286" s="13">
        <f>E17</f>
        <v>4</v>
      </c>
      <c r="C286" s="13">
        <f>F17</f>
        <v>5</v>
      </c>
      <c r="D286" s="13">
        <f>G17</f>
        <v>6</v>
      </c>
      <c r="E286" s="13">
        <f>I17</f>
        <v>8</v>
      </c>
      <c r="F286" s="13">
        <f>S17</f>
        <v>18</v>
      </c>
      <c r="G286" s="13">
        <f>U17</f>
        <v>20</v>
      </c>
      <c r="H286" s="47">
        <f t="shared" si="54"/>
        <v>1</v>
      </c>
      <c r="I286" s="48"/>
      <c r="AD286" s="18">
        <f t="shared" si="55"/>
        <v>0</v>
      </c>
      <c r="AE286" s="18">
        <f t="shared" si="56"/>
        <v>0</v>
      </c>
      <c r="AF286" s="18">
        <f t="shared" si="57"/>
        <v>0</v>
      </c>
      <c r="AG286" s="18">
        <f t="shared" si="58"/>
        <v>0</v>
      </c>
      <c r="AH286" s="18">
        <f t="shared" si="59"/>
        <v>0</v>
      </c>
      <c r="AI286" s="18">
        <f t="shared" si="60"/>
        <v>1</v>
      </c>
    </row>
    <row r="287" spans="1:35" s="18" customFormat="1" x14ac:dyDescent="0.2">
      <c r="A287" s="28">
        <v>267</v>
      </c>
      <c r="B287" s="12">
        <f>E17</f>
        <v>4</v>
      </c>
      <c r="C287" s="12">
        <f>F17</f>
        <v>5</v>
      </c>
      <c r="D287" s="12">
        <f>G17</f>
        <v>6</v>
      </c>
      <c r="E287" s="12">
        <f>K17</f>
        <v>10</v>
      </c>
      <c r="F287" s="12">
        <f>N17</f>
        <v>13</v>
      </c>
      <c r="G287" s="12">
        <f>Q17</f>
        <v>16</v>
      </c>
      <c r="H287" s="47">
        <f t="shared" si="54"/>
        <v>1</v>
      </c>
      <c r="I287" s="48"/>
      <c r="AD287" s="18">
        <f t="shared" si="55"/>
        <v>0</v>
      </c>
      <c r="AE287" s="18">
        <f t="shared" si="56"/>
        <v>0</v>
      </c>
      <c r="AF287" s="18">
        <f t="shared" si="57"/>
        <v>0</v>
      </c>
      <c r="AG287" s="18">
        <f t="shared" si="58"/>
        <v>1</v>
      </c>
      <c r="AH287" s="18">
        <f t="shared" si="59"/>
        <v>0</v>
      </c>
      <c r="AI287" s="18">
        <f t="shared" si="60"/>
        <v>0</v>
      </c>
    </row>
    <row r="288" spans="1:35" s="18" customFormat="1" x14ac:dyDescent="0.2">
      <c r="A288" s="28">
        <v>268</v>
      </c>
      <c r="B288" s="13">
        <f>E17</f>
        <v>4</v>
      </c>
      <c r="C288" s="13">
        <f>F17</f>
        <v>5</v>
      </c>
      <c r="D288" s="13">
        <f>G17</f>
        <v>6</v>
      </c>
      <c r="E288" s="13">
        <f>L17</f>
        <v>11</v>
      </c>
      <c r="F288" s="13">
        <f>R17</f>
        <v>17</v>
      </c>
      <c r="G288" s="13">
        <f>T17</f>
        <v>19</v>
      </c>
      <c r="H288" s="47">
        <f t="shared" si="54"/>
        <v>1</v>
      </c>
      <c r="I288" s="48"/>
      <c r="AD288" s="18">
        <f t="shared" si="55"/>
        <v>0</v>
      </c>
      <c r="AE288" s="18">
        <f t="shared" si="56"/>
        <v>0</v>
      </c>
      <c r="AF288" s="18">
        <f t="shared" si="57"/>
        <v>0</v>
      </c>
      <c r="AG288" s="18">
        <f t="shared" si="58"/>
        <v>0</v>
      </c>
      <c r="AH288" s="18">
        <f t="shared" si="59"/>
        <v>0</v>
      </c>
      <c r="AI288" s="18">
        <f t="shared" si="60"/>
        <v>1</v>
      </c>
    </row>
    <row r="289" spans="1:35" s="18" customFormat="1" x14ac:dyDescent="0.2">
      <c r="A289" s="28">
        <v>269</v>
      </c>
      <c r="B289" s="12">
        <f>E17</f>
        <v>4</v>
      </c>
      <c r="C289" s="12">
        <f>F17</f>
        <v>5</v>
      </c>
      <c r="D289" s="12">
        <f>G17</f>
        <v>6</v>
      </c>
      <c r="E289" s="12">
        <f>M17</f>
        <v>12</v>
      </c>
      <c r="F289" s="12">
        <f>O17</f>
        <v>14</v>
      </c>
      <c r="G289" s="12">
        <f>P17</f>
        <v>15</v>
      </c>
      <c r="H289" s="47">
        <f t="shared" si="54"/>
        <v>0</v>
      </c>
      <c r="I289" s="48"/>
      <c r="AD289" s="18">
        <f t="shared" si="55"/>
        <v>0</v>
      </c>
      <c r="AE289" s="18">
        <f t="shared" si="56"/>
        <v>0</v>
      </c>
      <c r="AF289" s="18">
        <f t="shared" si="57"/>
        <v>0</v>
      </c>
      <c r="AG289" s="18">
        <f t="shared" si="58"/>
        <v>0</v>
      </c>
      <c r="AH289" s="18">
        <f t="shared" si="59"/>
        <v>0</v>
      </c>
      <c r="AI289" s="18">
        <f t="shared" si="60"/>
        <v>0</v>
      </c>
    </row>
    <row r="290" spans="1:35" s="18" customFormat="1" x14ac:dyDescent="0.2">
      <c r="A290" s="28">
        <v>270</v>
      </c>
      <c r="B290" s="13">
        <f>E17</f>
        <v>4</v>
      </c>
      <c r="C290" s="13">
        <f>F17</f>
        <v>5</v>
      </c>
      <c r="D290" s="13">
        <f>I17</f>
        <v>8</v>
      </c>
      <c r="E290" s="13">
        <f>K17</f>
        <v>10</v>
      </c>
      <c r="F290" s="13">
        <f>P17</f>
        <v>15</v>
      </c>
      <c r="G290" s="13">
        <f>R17</f>
        <v>17</v>
      </c>
      <c r="H290" s="47">
        <f t="shared" si="54"/>
        <v>1</v>
      </c>
      <c r="I290" s="48"/>
      <c r="AD290" s="18">
        <f t="shared" si="55"/>
        <v>0</v>
      </c>
      <c r="AE290" s="18">
        <f t="shared" si="56"/>
        <v>0</v>
      </c>
      <c r="AF290" s="18">
        <f t="shared" si="57"/>
        <v>0</v>
      </c>
      <c r="AG290" s="18">
        <f t="shared" si="58"/>
        <v>1</v>
      </c>
      <c r="AH290" s="18">
        <f t="shared" si="59"/>
        <v>0</v>
      </c>
      <c r="AI290" s="18">
        <f t="shared" si="60"/>
        <v>0</v>
      </c>
    </row>
    <row r="291" spans="1:35" s="18" customFormat="1" x14ac:dyDescent="0.2">
      <c r="A291" s="28">
        <v>271</v>
      </c>
      <c r="B291" s="12">
        <f>E17</f>
        <v>4</v>
      </c>
      <c r="C291" s="12">
        <f>F17</f>
        <v>5</v>
      </c>
      <c r="D291" s="12">
        <f>L17</f>
        <v>11</v>
      </c>
      <c r="E291" s="12">
        <f>N17</f>
        <v>13</v>
      </c>
      <c r="F291" s="12">
        <f>P17</f>
        <v>15</v>
      </c>
      <c r="G291" s="12">
        <f>S17</f>
        <v>18</v>
      </c>
      <c r="H291" s="47">
        <f t="shared" si="54"/>
        <v>0</v>
      </c>
      <c r="I291" s="48"/>
      <c r="AD291" s="18">
        <f t="shared" si="55"/>
        <v>0</v>
      </c>
      <c r="AE291" s="18">
        <f t="shared" si="56"/>
        <v>0</v>
      </c>
      <c r="AF291" s="18">
        <f t="shared" si="57"/>
        <v>0</v>
      </c>
      <c r="AG291" s="18">
        <f t="shared" si="58"/>
        <v>0</v>
      </c>
      <c r="AH291" s="18">
        <f t="shared" si="59"/>
        <v>0</v>
      </c>
      <c r="AI291" s="18">
        <f t="shared" si="60"/>
        <v>0</v>
      </c>
    </row>
    <row r="292" spans="1:35" s="18" customFormat="1" x14ac:dyDescent="0.2">
      <c r="A292" s="28">
        <v>272</v>
      </c>
      <c r="B292" s="13">
        <f>E17</f>
        <v>4</v>
      </c>
      <c r="C292" s="13">
        <f>F17</f>
        <v>5</v>
      </c>
      <c r="D292" s="13">
        <f>L17</f>
        <v>11</v>
      </c>
      <c r="E292" s="13">
        <f>Q17</f>
        <v>16</v>
      </c>
      <c r="F292" s="13">
        <f>R17</f>
        <v>17</v>
      </c>
      <c r="G292" s="13">
        <f>U17</f>
        <v>20</v>
      </c>
      <c r="H292" s="47">
        <f t="shared" si="54"/>
        <v>1</v>
      </c>
      <c r="I292" s="48"/>
      <c r="AD292" s="18">
        <f t="shared" si="55"/>
        <v>0</v>
      </c>
      <c r="AE292" s="18">
        <f t="shared" si="56"/>
        <v>0</v>
      </c>
      <c r="AF292" s="18">
        <f t="shared" si="57"/>
        <v>0</v>
      </c>
      <c r="AG292" s="18">
        <f t="shared" si="58"/>
        <v>0</v>
      </c>
      <c r="AH292" s="18">
        <f t="shared" si="59"/>
        <v>0</v>
      </c>
      <c r="AI292" s="18">
        <f t="shared" si="60"/>
        <v>1</v>
      </c>
    </row>
    <row r="293" spans="1:35" s="18" customFormat="1" x14ac:dyDescent="0.2">
      <c r="A293" s="28">
        <v>273</v>
      </c>
      <c r="B293" s="12">
        <f>E17</f>
        <v>4</v>
      </c>
      <c r="C293" s="12">
        <f>G17</f>
        <v>6</v>
      </c>
      <c r="D293" s="12">
        <f>I17</f>
        <v>8</v>
      </c>
      <c r="E293" s="12">
        <f>K17</f>
        <v>10</v>
      </c>
      <c r="F293" s="12">
        <f>O17</f>
        <v>14</v>
      </c>
      <c r="G293" s="12">
        <f>T17</f>
        <v>19</v>
      </c>
      <c r="H293" s="47">
        <f t="shared" si="54"/>
        <v>2</v>
      </c>
      <c r="I293" s="48"/>
      <c r="AD293" s="18">
        <f t="shared" si="55"/>
        <v>0</v>
      </c>
      <c r="AE293" s="18">
        <f t="shared" si="56"/>
        <v>0</v>
      </c>
      <c r="AF293" s="18">
        <f t="shared" si="57"/>
        <v>0</v>
      </c>
      <c r="AG293" s="18">
        <f t="shared" si="58"/>
        <v>1</v>
      </c>
      <c r="AH293" s="18">
        <f t="shared" si="59"/>
        <v>0</v>
      </c>
      <c r="AI293" s="18">
        <f t="shared" si="60"/>
        <v>1</v>
      </c>
    </row>
    <row r="294" spans="1:35" s="18" customFormat="1" x14ac:dyDescent="0.2">
      <c r="A294" s="28">
        <v>274</v>
      </c>
      <c r="B294" s="13">
        <f>E17</f>
        <v>4</v>
      </c>
      <c r="C294" s="13">
        <f>G17</f>
        <v>6</v>
      </c>
      <c r="D294" s="13">
        <f>M17</f>
        <v>12</v>
      </c>
      <c r="E294" s="13">
        <f>N17</f>
        <v>13</v>
      </c>
      <c r="F294" s="13">
        <f>S17</f>
        <v>18</v>
      </c>
      <c r="G294" s="13">
        <f>T17</f>
        <v>19</v>
      </c>
      <c r="H294" s="47">
        <f t="shared" si="54"/>
        <v>1</v>
      </c>
      <c r="I294" s="48"/>
      <c r="AD294" s="18">
        <f t="shared" si="55"/>
        <v>0</v>
      </c>
      <c r="AE294" s="18">
        <f t="shared" si="56"/>
        <v>0</v>
      </c>
      <c r="AF294" s="18">
        <f t="shared" si="57"/>
        <v>0</v>
      </c>
      <c r="AG294" s="18">
        <f t="shared" si="58"/>
        <v>0</v>
      </c>
      <c r="AH294" s="18">
        <f t="shared" si="59"/>
        <v>0</v>
      </c>
      <c r="AI294" s="18">
        <f t="shared" si="60"/>
        <v>1</v>
      </c>
    </row>
    <row r="295" spans="1:35" s="18" customFormat="1" x14ac:dyDescent="0.2">
      <c r="A295" s="28">
        <v>275</v>
      </c>
      <c r="B295" s="12">
        <f>E17</f>
        <v>4</v>
      </c>
      <c r="C295" s="12">
        <f>G17</f>
        <v>6</v>
      </c>
      <c r="D295" s="12">
        <f>M17</f>
        <v>12</v>
      </c>
      <c r="E295" s="12">
        <f>O17</f>
        <v>14</v>
      </c>
      <c r="F295" s="12">
        <f>Q17</f>
        <v>16</v>
      </c>
      <c r="G295" s="12">
        <f>U17</f>
        <v>20</v>
      </c>
      <c r="H295" s="47">
        <f t="shared" si="54"/>
        <v>1</v>
      </c>
      <c r="I295" s="48"/>
      <c r="AD295" s="18">
        <f t="shared" si="55"/>
        <v>0</v>
      </c>
      <c r="AE295" s="18">
        <f t="shared" si="56"/>
        <v>0</v>
      </c>
      <c r="AF295" s="18">
        <f t="shared" si="57"/>
        <v>0</v>
      </c>
      <c r="AG295" s="18">
        <f t="shared" si="58"/>
        <v>0</v>
      </c>
      <c r="AH295" s="18">
        <f t="shared" si="59"/>
        <v>0</v>
      </c>
      <c r="AI295" s="18">
        <f t="shared" si="60"/>
        <v>1</v>
      </c>
    </row>
    <row r="296" spans="1:35" s="18" customFormat="1" x14ac:dyDescent="0.2">
      <c r="A296" s="28">
        <v>276</v>
      </c>
      <c r="B296" s="13">
        <f>E17</f>
        <v>4</v>
      </c>
      <c r="C296" s="13">
        <f>H17</f>
        <v>7</v>
      </c>
      <c r="D296" s="13">
        <f>I17</f>
        <v>8</v>
      </c>
      <c r="E296" s="13">
        <f>O17</f>
        <v>14</v>
      </c>
      <c r="F296" s="13">
        <f>R17</f>
        <v>17</v>
      </c>
      <c r="G296" s="13">
        <f>U17</f>
        <v>20</v>
      </c>
      <c r="H296" s="47">
        <f t="shared" si="54"/>
        <v>1</v>
      </c>
      <c r="I296" s="48"/>
      <c r="AD296" s="18">
        <f t="shared" si="55"/>
        <v>0</v>
      </c>
      <c r="AE296" s="18">
        <f t="shared" si="56"/>
        <v>0</v>
      </c>
      <c r="AF296" s="18">
        <f t="shared" si="57"/>
        <v>0</v>
      </c>
      <c r="AG296" s="18">
        <f t="shared" si="58"/>
        <v>0</v>
      </c>
      <c r="AH296" s="18">
        <f t="shared" si="59"/>
        <v>0</v>
      </c>
      <c r="AI296" s="18">
        <f t="shared" si="60"/>
        <v>1</v>
      </c>
    </row>
    <row r="297" spans="1:35" s="18" customFormat="1" x14ac:dyDescent="0.2">
      <c r="A297" s="28">
        <v>277</v>
      </c>
      <c r="B297" s="12">
        <f>E17</f>
        <v>4</v>
      </c>
      <c r="C297" s="12">
        <f>H17</f>
        <v>7</v>
      </c>
      <c r="D297" s="12">
        <f>I17</f>
        <v>8</v>
      </c>
      <c r="E297" s="12">
        <f>P17</f>
        <v>15</v>
      </c>
      <c r="F297" s="12">
        <f>S17</f>
        <v>18</v>
      </c>
      <c r="G297" s="12">
        <f>T17</f>
        <v>19</v>
      </c>
      <c r="H297" s="47">
        <f t="shared" si="54"/>
        <v>1</v>
      </c>
      <c r="I297" s="48"/>
      <c r="AD297" s="18">
        <f t="shared" si="55"/>
        <v>0</v>
      </c>
      <c r="AE297" s="18">
        <f t="shared" si="56"/>
        <v>0</v>
      </c>
      <c r="AF297" s="18">
        <f t="shared" si="57"/>
        <v>0</v>
      </c>
      <c r="AG297" s="18">
        <f t="shared" si="58"/>
        <v>0</v>
      </c>
      <c r="AH297" s="18">
        <f t="shared" si="59"/>
        <v>0</v>
      </c>
      <c r="AI297" s="18">
        <f t="shared" si="60"/>
        <v>1</v>
      </c>
    </row>
    <row r="298" spans="1:35" s="18" customFormat="1" x14ac:dyDescent="0.2">
      <c r="A298" s="28">
        <v>278</v>
      </c>
      <c r="B298" s="13">
        <f>E17</f>
        <v>4</v>
      </c>
      <c r="C298" s="13">
        <f>H17</f>
        <v>7</v>
      </c>
      <c r="D298" s="13">
        <f>J17</f>
        <v>9</v>
      </c>
      <c r="E298" s="13">
        <f>K17</f>
        <v>10</v>
      </c>
      <c r="F298" s="13">
        <f>N17</f>
        <v>13</v>
      </c>
      <c r="G298" s="13">
        <f>U17</f>
        <v>20</v>
      </c>
      <c r="H298" s="47">
        <f t="shared" si="54"/>
        <v>2</v>
      </c>
      <c r="I298" s="48"/>
      <c r="AD298" s="18">
        <f t="shared" si="55"/>
        <v>0</v>
      </c>
      <c r="AE298" s="18">
        <f t="shared" si="56"/>
        <v>0</v>
      </c>
      <c r="AF298" s="18">
        <f t="shared" si="57"/>
        <v>0</v>
      </c>
      <c r="AG298" s="18">
        <f t="shared" si="58"/>
        <v>1</v>
      </c>
      <c r="AH298" s="18">
        <f t="shared" si="59"/>
        <v>0</v>
      </c>
      <c r="AI298" s="18">
        <f t="shared" si="60"/>
        <v>1</v>
      </c>
    </row>
    <row r="299" spans="1:35" s="18" customFormat="1" x14ac:dyDescent="0.2">
      <c r="A299" s="28">
        <v>279</v>
      </c>
      <c r="B299" s="12">
        <f>E17</f>
        <v>4</v>
      </c>
      <c r="C299" s="12">
        <f>H17</f>
        <v>7</v>
      </c>
      <c r="D299" s="12">
        <f>J17</f>
        <v>9</v>
      </c>
      <c r="E299" s="12">
        <f>L17</f>
        <v>11</v>
      </c>
      <c r="F299" s="12">
        <f>P17</f>
        <v>15</v>
      </c>
      <c r="G299" s="12">
        <f>R17</f>
        <v>17</v>
      </c>
      <c r="H299" s="47">
        <f t="shared" si="54"/>
        <v>0</v>
      </c>
      <c r="I299" s="48"/>
      <c r="AD299" s="18">
        <f t="shared" si="55"/>
        <v>0</v>
      </c>
      <c r="AE299" s="18">
        <f t="shared" si="56"/>
        <v>0</v>
      </c>
      <c r="AF299" s="18">
        <f t="shared" si="57"/>
        <v>0</v>
      </c>
      <c r="AG299" s="18">
        <f t="shared" si="58"/>
        <v>0</v>
      </c>
      <c r="AH299" s="18">
        <f t="shared" si="59"/>
        <v>0</v>
      </c>
      <c r="AI299" s="18">
        <f t="shared" si="60"/>
        <v>0</v>
      </c>
    </row>
    <row r="300" spans="1:35" s="18" customFormat="1" x14ac:dyDescent="0.2">
      <c r="A300" s="28">
        <v>280</v>
      </c>
      <c r="B300" s="13">
        <f>E17</f>
        <v>4</v>
      </c>
      <c r="C300" s="13">
        <f>H17</f>
        <v>7</v>
      </c>
      <c r="D300" s="13">
        <f>J17</f>
        <v>9</v>
      </c>
      <c r="E300" s="13">
        <f>M17</f>
        <v>12</v>
      </c>
      <c r="F300" s="13">
        <f>O17</f>
        <v>14</v>
      </c>
      <c r="G300" s="13">
        <f>T17</f>
        <v>19</v>
      </c>
      <c r="H300" s="47">
        <f t="shared" si="54"/>
        <v>1</v>
      </c>
      <c r="I300" s="48"/>
      <c r="AD300" s="18">
        <f t="shared" si="55"/>
        <v>0</v>
      </c>
      <c r="AE300" s="18">
        <f t="shared" si="56"/>
        <v>0</v>
      </c>
      <c r="AF300" s="18">
        <f t="shared" si="57"/>
        <v>0</v>
      </c>
      <c r="AG300" s="18">
        <f t="shared" si="58"/>
        <v>0</v>
      </c>
      <c r="AH300" s="18">
        <f t="shared" si="59"/>
        <v>0</v>
      </c>
      <c r="AI300" s="18">
        <f t="shared" si="60"/>
        <v>1</v>
      </c>
    </row>
    <row r="301" spans="1:35" s="18" customFormat="1" x14ac:dyDescent="0.2">
      <c r="A301" s="28">
        <v>281</v>
      </c>
      <c r="B301" s="12">
        <f>E17</f>
        <v>4</v>
      </c>
      <c r="C301" s="12">
        <f>H17</f>
        <v>7</v>
      </c>
      <c r="D301" s="12">
        <f>L17</f>
        <v>11</v>
      </c>
      <c r="E301" s="12">
        <f>M17</f>
        <v>12</v>
      </c>
      <c r="F301" s="12">
        <f>S17</f>
        <v>18</v>
      </c>
      <c r="G301" s="12">
        <f>U17</f>
        <v>20</v>
      </c>
      <c r="H301" s="47">
        <f t="shared" si="54"/>
        <v>1</v>
      </c>
      <c r="I301" s="48"/>
      <c r="AD301" s="18">
        <f t="shared" si="55"/>
        <v>0</v>
      </c>
      <c r="AE301" s="18">
        <f t="shared" si="56"/>
        <v>0</v>
      </c>
      <c r="AF301" s="18">
        <f t="shared" si="57"/>
        <v>0</v>
      </c>
      <c r="AG301" s="18">
        <f t="shared" si="58"/>
        <v>0</v>
      </c>
      <c r="AH301" s="18">
        <f t="shared" si="59"/>
        <v>0</v>
      </c>
      <c r="AI301" s="18">
        <f t="shared" si="60"/>
        <v>1</v>
      </c>
    </row>
    <row r="302" spans="1:35" s="18" customFormat="1" x14ac:dyDescent="0.2">
      <c r="A302" s="28">
        <v>282</v>
      </c>
      <c r="B302" s="13">
        <f>E17</f>
        <v>4</v>
      </c>
      <c r="C302" s="13">
        <f>H17</f>
        <v>7</v>
      </c>
      <c r="D302" s="13">
        <f>P17</f>
        <v>15</v>
      </c>
      <c r="E302" s="13">
        <f>Q17</f>
        <v>16</v>
      </c>
      <c r="F302" s="13">
        <f>T17</f>
        <v>19</v>
      </c>
      <c r="G302" s="13">
        <f>U17</f>
        <v>20</v>
      </c>
      <c r="H302" s="47">
        <f t="shared" si="54"/>
        <v>2</v>
      </c>
      <c r="I302" s="48"/>
      <c r="AD302" s="18">
        <f t="shared" si="55"/>
        <v>0</v>
      </c>
      <c r="AE302" s="18">
        <f t="shared" si="56"/>
        <v>0</v>
      </c>
      <c r="AF302" s="18">
        <f t="shared" si="57"/>
        <v>0</v>
      </c>
      <c r="AG302" s="18">
        <f t="shared" si="58"/>
        <v>0</v>
      </c>
      <c r="AH302" s="18">
        <f t="shared" si="59"/>
        <v>1</v>
      </c>
      <c r="AI302" s="18">
        <f t="shared" si="60"/>
        <v>1</v>
      </c>
    </row>
    <row r="303" spans="1:35" s="18" customFormat="1" x14ac:dyDescent="0.2">
      <c r="A303" s="28">
        <v>283</v>
      </c>
      <c r="B303" s="12">
        <f>E17</f>
        <v>4</v>
      </c>
      <c r="C303" s="12">
        <f>I17</f>
        <v>8</v>
      </c>
      <c r="D303" s="12">
        <f>J17</f>
        <v>9</v>
      </c>
      <c r="E303" s="12">
        <f>K17</f>
        <v>10</v>
      </c>
      <c r="F303" s="12">
        <f>Q17</f>
        <v>16</v>
      </c>
      <c r="G303" s="12">
        <f>S17</f>
        <v>18</v>
      </c>
      <c r="H303" s="47">
        <f t="shared" si="54"/>
        <v>1</v>
      </c>
      <c r="I303" s="48"/>
      <c r="AD303" s="18">
        <f t="shared" si="55"/>
        <v>0</v>
      </c>
      <c r="AE303" s="18">
        <f t="shared" si="56"/>
        <v>0</v>
      </c>
      <c r="AF303" s="18">
        <f t="shared" si="57"/>
        <v>0</v>
      </c>
      <c r="AG303" s="18">
        <f t="shared" si="58"/>
        <v>1</v>
      </c>
      <c r="AH303" s="18">
        <f t="shared" si="59"/>
        <v>0</v>
      </c>
      <c r="AI303" s="18">
        <f t="shared" si="60"/>
        <v>0</v>
      </c>
    </row>
    <row r="304" spans="1:35" s="18" customFormat="1" x14ac:dyDescent="0.2">
      <c r="A304" s="28">
        <v>284</v>
      </c>
      <c r="B304" s="13">
        <f>E17</f>
        <v>4</v>
      </c>
      <c r="C304" s="13">
        <f>J17</f>
        <v>9</v>
      </c>
      <c r="D304" s="13">
        <f>K17</f>
        <v>10</v>
      </c>
      <c r="E304" s="13">
        <f>N17</f>
        <v>13</v>
      </c>
      <c r="F304" s="13">
        <f>P17</f>
        <v>15</v>
      </c>
      <c r="G304" s="13">
        <f>T17</f>
        <v>19</v>
      </c>
      <c r="H304" s="47">
        <f t="shared" si="54"/>
        <v>2</v>
      </c>
      <c r="I304" s="48"/>
      <c r="AD304" s="18">
        <f t="shared" si="55"/>
        <v>0</v>
      </c>
      <c r="AE304" s="18">
        <f t="shared" si="56"/>
        <v>0</v>
      </c>
      <c r="AF304" s="18">
        <f t="shared" si="57"/>
        <v>1</v>
      </c>
      <c r="AG304" s="18">
        <f t="shared" si="58"/>
        <v>0</v>
      </c>
      <c r="AH304" s="18">
        <f t="shared" si="59"/>
        <v>0</v>
      </c>
      <c r="AI304" s="18">
        <f t="shared" si="60"/>
        <v>1</v>
      </c>
    </row>
    <row r="305" spans="1:35" s="18" customFormat="1" x14ac:dyDescent="0.2">
      <c r="A305" s="28">
        <v>285</v>
      </c>
      <c r="B305" s="12">
        <f>E17</f>
        <v>4</v>
      </c>
      <c r="C305" s="12">
        <f>J17</f>
        <v>9</v>
      </c>
      <c r="D305" s="12">
        <f>K17</f>
        <v>10</v>
      </c>
      <c r="E305" s="12">
        <f>O17</f>
        <v>14</v>
      </c>
      <c r="F305" s="12">
        <f>Q17</f>
        <v>16</v>
      </c>
      <c r="G305" s="12">
        <f>R17</f>
        <v>17</v>
      </c>
      <c r="H305" s="47">
        <f t="shared" si="54"/>
        <v>1</v>
      </c>
      <c r="I305" s="48"/>
      <c r="AD305" s="18">
        <f t="shared" si="55"/>
        <v>0</v>
      </c>
      <c r="AE305" s="18">
        <f t="shared" si="56"/>
        <v>0</v>
      </c>
      <c r="AF305" s="18">
        <f t="shared" si="57"/>
        <v>1</v>
      </c>
      <c r="AG305" s="18">
        <f t="shared" si="58"/>
        <v>0</v>
      </c>
      <c r="AH305" s="18">
        <f t="shared" si="59"/>
        <v>0</v>
      </c>
      <c r="AI305" s="18">
        <f t="shared" si="60"/>
        <v>0</v>
      </c>
    </row>
    <row r="306" spans="1:35" s="18" customFormat="1" x14ac:dyDescent="0.2">
      <c r="A306" s="28">
        <v>286</v>
      </c>
      <c r="B306" s="13">
        <f>E17</f>
        <v>4</v>
      </c>
      <c r="C306" s="13">
        <f>J17</f>
        <v>9</v>
      </c>
      <c r="D306" s="13">
        <f>L17</f>
        <v>11</v>
      </c>
      <c r="E306" s="13">
        <f>M17</f>
        <v>12</v>
      </c>
      <c r="F306" s="13">
        <f>N17</f>
        <v>13</v>
      </c>
      <c r="G306" s="13">
        <f>Q17</f>
        <v>16</v>
      </c>
      <c r="H306" s="47">
        <f t="shared" si="54"/>
        <v>0</v>
      </c>
      <c r="I306" s="48"/>
      <c r="AD306" s="18">
        <f t="shared" si="55"/>
        <v>0</v>
      </c>
      <c r="AE306" s="18">
        <f t="shared" si="56"/>
        <v>0</v>
      </c>
      <c r="AF306" s="18">
        <f t="shared" si="57"/>
        <v>0</v>
      </c>
      <c r="AG306" s="18">
        <f t="shared" si="58"/>
        <v>0</v>
      </c>
      <c r="AH306" s="18">
        <f t="shared" si="59"/>
        <v>0</v>
      </c>
      <c r="AI306" s="18">
        <f t="shared" si="60"/>
        <v>0</v>
      </c>
    </row>
    <row r="307" spans="1:35" s="18" customFormat="1" x14ac:dyDescent="0.2">
      <c r="A307" s="28">
        <v>287</v>
      </c>
      <c r="B307" s="12">
        <f>F17</f>
        <v>5</v>
      </c>
      <c r="C307" s="12">
        <f>G17</f>
        <v>6</v>
      </c>
      <c r="D307" s="12">
        <f>H17</f>
        <v>7</v>
      </c>
      <c r="E307" s="12">
        <f>I17</f>
        <v>8</v>
      </c>
      <c r="F307" s="12">
        <f>R17</f>
        <v>17</v>
      </c>
      <c r="G307" s="12">
        <f>T17</f>
        <v>19</v>
      </c>
      <c r="H307" s="47">
        <f t="shared" si="54"/>
        <v>1</v>
      </c>
      <c r="I307" s="48"/>
      <c r="AD307" s="18">
        <f t="shared" si="55"/>
        <v>0</v>
      </c>
      <c r="AE307" s="18">
        <f t="shared" si="56"/>
        <v>0</v>
      </c>
      <c r="AF307" s="18">
        <f t="shared" si="57"/>
        <v>0</v>
      </c>
      <c r="AG307" s="18">
        <f t="shared" si="58"/>
        <v>0</v>
      </c>
      <c r="AH307" s="18">
        <f t="shared" si="59"/>
        <v>0</v>
      </c>
      <c r="AI307" s="18">
        <f t="shared" si="60"/>
        <v>1</v>
      </c>
    </row>
    <row r="308" spans="1:35" s="18" customFormat="1" x14ac:dyDescent="0.2">
      <c r="A308" s="28">
        <v>288</v>
      </c>
      <c r="B308" s="13">
        <f>F17</f>
        <v>5</v>
      </c>
      <c r="C308" s="13">
        <f>G17</f>
        <v>6</v>
      </c>
      <c r="D308" s="13">
        <f>H17</f>
        <v>7</v>
      </c>
      <c r="E308" s="13">
        <f>L17</f>
        <v>11</v>
      </c>
      <c r="F308" s="13">
        <f>O17</f>
        <v>14</v>
      </c>
      <c r="G308" s="13">
        <f>U17</f>
        <v>20</v>
      </c>
      <c r="H308" s="47">
        <f t="shared" si="54"/>
        <v>1</v>
      </c>
      <c r="I308" s="48"/>
      <c r="AD308" s="18">
        <f t="shared" si="55"/>
        <v>0</v>
      </c>
      <c r="AE308" s="18">
        <f t="shared" si="56"/>
        <v>0</v>
      </c>
      <c r="AF308" s="18">
        <f t="shared" si="57"/>
        <v>0</v>
      </c>
      <c r="AG308" s="18">
        <f t="shared" si="58"/>
        <v>0</v>
      </c>
      <c r="AH308" s="18">
        <f t="shared" si="59"/>
        <v>0</v>
      </c>
      <c r="AI308" s="18">
        <f t="shared" si="60"/>
        <v>1</v>
      </c>
    </row>
    <row r="309" spans="1:35" s="18" customFormat="1" x14ac:dyDescent="0.2">
      <c r="A309" s="28">
        <v>289</v>
      </c>
      <c r="B309" s="12">
        <f>F17</f>
        <v>5</v>
      </c>
      <c r="C309" s="12">
        <f>G17</f>
        <v>6</v>
      </c>
      <c r="D309" s="12">
        <f>H17</f>
        <v>7</v>
      </c>
      <c r="E309" s="12">
        <f>M17</f>
        <v>12</v>
      </c>
      <c r="F309" s="12">
        <f>P17</f>
        <v>15</v>
      </c>
      <c r="G309" s="12">
        <f>S17</f>
        <v>18</v>
      </c>
      <c r="H309" s="47">
        <f t="shared" si="54"/>
        <v>0</v>
      </c>
      <c r="I309" s="48"/>
      <c r="AD309" s="18">
        <f t="shared" si="55"/>
        <v>0</v>
      </c>
      <c r="AE309" s="18">
        <f t="shared" si="56"/>
        <v>0</v>
      </c>
      <c r="AF309" s="18">
        <f t="shared" si="57"/>
        <v>0</v>
      </c>
      <c r="AG309" s="18">
        <f t="shared" si="58"/>
        <v>0</v>
      </c>
      <c r="AH309" s="18">
        <f t="shared" si="59"/>
        <v>0</v>
      </c>
      <c r="AI309" s="18">
        <f t="shared" si="60"/>
        <v>0</v>
      </c>
    </row>
    <row r="310" spans="1:35" s="18" customFormat="1" x14ac:dyDescent="0.2">
      <c r="A310" s="28">
        <v>290</v>
      </c>
      <c r="B310" s="13">
        <f>F17</f>
        <v>5</v>
      </c>
      <c r="C310" s="13">
        <f>G17</f>
        <v>6</v>
      </c>
      <c r="D310" s="13">
        <f>I17</f>
        <v>8</v>
      </c>
      <c r="E310" s="13">
        <f>L17</f>
        <v>11</v>
      </c>
      <c r="F310" s="13">
        <f>P17</f>
        <v>15</v>
      </c>
      <c r="G310" s="13">
        <f>Q17</f>
        <v>16</v>
      </c>
      <c r="H310" s="47">
        <f t="shared" si="54"/>
        <v>0</v>
      </c>
      <c r="I310" s="48"/>
      <c r="AD310" s="18">
        <f t="shared" si="55"/>
        <v>0</v>
      </c>
      <c r="AE310" s="18">
        <f t="shared" si="56"/>
        <v>0</v>
      </c>
      <c r="AF310" s="18">
        <f t="shared" si="57"/>
        <v>0</v>
      </c>
      <c r="AG310" s="18">
        <f t="shared" si="58"/>
        <v>0</v>
      </c>
      <c r="AH310" s="18">
        <f t="shared" si="59"/>
        <v>0</v>
      </c>
      <c r="AI310" s="18">
        <f t="shared" si="60"/>
        <v>0</v>
      </c>
    </row>
    <row r="311" spans="1:35" s="18" customFormat="1" x14ac:dyDescent="0.2">
      <c r="A311" s="28">
        <v>291</v>
      </c>
      <c r="B311" s="12">
        <f>F17</f>
        <v>5</v>
      </c>
      <c r="C311" s="12">
        <f>G17</f>
        <v>6</v>
      </c>
      <c r="D311" s="12">
        <f>I17</f>
        <v>8</v>
      </c>
      <c r="E311" s="12">
        <f>M17</f>
        <v>12</v>
      </c>
      <c r="F311" s="12">
        <f>N17</f>
        <v>13</v>
      </c>
      <c r="G311" s="12">
        <f>O17</f>
        <v>14</v>
      </c>
      <c r="H311" s="47">
        <f t="shared" si="54"/>
        <v>0</v>
      </c>
      <c r="I311" s="48"/>
      <c r="AD311" s="18">
        <f t="shared" si="55"/>
        <v>0</v>
      </c>
      <c r="AE311" s="18">
        <f t="shared" si="56"/>
        <v>0</v>
      </c>
      <c r="AF311" s="18">
        <f t="shared" si="57"/>
        <v>0</v>
      </c>
      <c r="AG311" s="18">
        <f t="shared" si="58"/>
        <v>0</v>
      </c>
      <c r="AH311" s="18">
        <f t="shared" si="59"/>
        <v>0</v>
      </c>
      <c r="AI311" s="18">
        <f t="shared" si="60"/>
        <v>0</v>
      </c>
    </row>
    <row r="312" spans="1:35" s="18" customFormat="1" x14ac:dyDescent="0.2">
      <c r="A312" s="28">
        <v>292</v>
      </c>
      <c r="B312" s="13">
        <f>F17</f>
        <v>5</v>
      </c>
      <c r="C312" s="13">
        <f>G17</f>
        <v>6</v>
      </c>
      <c r="D312" s="13">
        <f>J17</f>
        <v>9</v>
      </c>
      <c r="E312" s="13">
        <f>K17</f>
        <v>10</v>
      </c>
      <c r="F312" s="13">
        <f>O17</f>
        <v>14</v>
      </c>
      <c r="G312" s="13">
        <f>P17</f>
        <v>15</v>
      </c>
      <c r="H312" s="47">
        <f t="shared" si="54"/>
        <v>1</v>
      </c>
      <c r="I312" s="48"/>
      <c r="AD312" s="18">
        <f t="shared" si="55"/>
        <v>0</v>
      </c>
      <c r="AE312" s="18">
        <f t="shared" si="56"/>
        <v>0</v>
      </c>
      <c r="AF312" s="18">
        <f t="shared" si="57"/>
        <v>0</v>
      </c>
      <c r="AG312" s="18">
        <f t="shared" si="58"/>
        <v>1</v>
      </c>
      <c r="AH312" s="18">
        <f t="shared" si="59"/>
        <v>0</v>
      </c>
      <c r="AI312" s="18">
        <f t="shared" si="60"/>
        <v>0</v>
      </c>
    </row>
    <row r="313" spans="1:35" s="18" customFormat="1" x14ac:dyDescent="0.2">
      <c r="A313" s="28">
        <v>293</v>
      </c>
      <c r="B313" s="12">
        <f>F17</f>
        <v>5</v>
      </c>
      <c r="C313" s="12">
        <f>G17</f>
        <v>6</v>
      </c>
      <c r="D313" s="12">
        <f>J17</f>
        <v>9</v>
      </c>
      <c r="E313" s="12">
        <f>L17</f>
        <v>11</v>
      </c>
      <c r="F313" s="12">
        <f>N17</f>
        <v>13</v>
      </c>
      <c r="G313" s="12">
        <f>T17</f>
        <v>19</v>
      </c>
      <c r="H313" s="47">
        <f t="shared" si="54"/>
        <v>1</v>
      </c>
      <c r="I313" s="48"/>
      <c r="AD313" s="18">
        <f t="shared" si="55"/>
        <v>0</v>
      </c>
      <c r="AE313" s="18">
        <f t="shared" si="56"/>
        <v>0</v>
      </c>
      <c r="AF313" s="18">
        <f t="shared" si="57"/>
        <v>0</v>
      </c>
      <c r="AG313" s="18">
        <f t="shared" si="58"/>
        <v>0</v>
      </c>
      <c r="AH313" s="18">
        <f t="shared" si="59"/>
        <v>0</v>
      </c>
      <c r="AI313" s="18">
        <f t="shared" si="60"/>
        <v>1</v>
      </c>
    </row>
    <row r="314" spans="1:35" s="18" customFormat="1" x14ac:dyDescent="0.2">
      <c r="A314" s="28">
        <v>294</v>
      </c>
      <c r="B314" s="13">
        <f>F17</f>
        <v>5</v>
      </c>
      <c r="C314" s="13">
        <f>G17</f>
        <v>6</v>
      </c>
      <c r="D314" s="13">
        <f>J17</f>
        <v>9</v>
      </c>
      <c r="E314" s="13">
        <f>M17</f>
        <v>12</v>
      </c>
      <c r="F314" s="13">
        <f>Q17</f>
        <v>16</v>
      </c>
      <c r="G314" s="13">
        <f>R17</f>
        <v>17</v>
      </c>
      <c r="H314" s="47">
        <f t="shared" si="54"/>
        <v>0</v>
      </c>
      <c r="I314" s="48"/>
      <c r="AD314" s="18">
        <f t="shared" si="55"/>
        <v>0</v>
      </c>
      <c r="AE314" s="18">
        <f t="shared" si="56"/>
        <v>0</v>
      </c>
      <c r="AF314" s="18">
        <f t="shared" si="57"/>
        <v>0</v>
      </c>
      <c r="AG314" s="18">
        <f t="shared" si="58"/>
        <v>0</v>
      </c>
      <c r="AH314" s="18">
        <f t="shared" si="59"/>
        <v>0</v>
      </c>
      <c r="AI314" s="18">
        <f t="shared" si="60"/>
        <v>0</v>
      </c>
    </row>
    <row r="315" spans="1:35" s="18" customFormat="1" x14ac:dyDescent="0.2">
      <c r="A315" s="28">
        <v>295</v>
      </c>
      <c r="B315" s="12">
        <f>F17</f>
        <v>5</v>
      </c>
      <c r="C315" s="12">
        <f>G17</f>
        <v>6</v>
      </c>
      <c r="D315" s="12">
        <f>K17</f>
        <v>10</v>
      </c>
      <c r="E315" s="12">
        <f>L17</f>
        <v>11</v>
      </c>
      <c r="F315" s="12">
        <f>R17</f>
        <v>17</v>
      </c>
      <c r="G315" s="12">
        <f>S17</f>
        <v>18</v>
      </c>
      <c r="H315" s="47">
        <f t="shared" si="54"/>
        <v>1</v>
      </c>
      <c r="I315" s="48"/>
      <c r="AD315" s="18">
        <f t="shared" si="55"/>
        <v>0</v>
      </c>
      <c r="AE315" s="18">
        <f t="shared" si="56"/>
        <v>0</v>
      </c>
      <c r="AF315" s="18">
        <f t="shared" si="57"/>
        <v>1</v>
      </c>
      <c r="AG315" s="18">
        <f t="shared" si="58"/>
        <v>0</v>
      </c>
      <c r="AH315" s="18">
        <f t="shared" si="59"/>
        <v>0</v>
      </c>
      <c r="AI315" s="18">
        <f t="shared" si="60"/>
        <v>0</v>
      </c>
    </row>
    <row r="316" spans="1:35" s="18" customFormat="1" x14ac:dyDescent="0.2">
      <c r="A316" s="28">
        <v>296</v>
      </c>
      <c r="B316" s="13">
        <f>F17</f>
        <v>5</v>
      </c>
      <c r="C316" s="13">
        <f>G17</f>
        <v>6</v>
      </c>
      <c r="D316" s="13">
        <f>K17</f>
        <v>10</v>
      </c>
      <c r="E316" s="13">
        <f>M17</f>
        <v>12</v>
      </c>
      <c r="F316" s="13">
        <f>T17</f>
        <v>19</v>
      </c>
      <c r="G316" s="13">
        <f>U17</f>
        <v>20</v>
      </c>
      <c r="H316" s="47">
        <f t="shared" si="54"/>
        <v>3</v>
      </c>
      <c r="I316" s="48"/>
      <c r="AD316" s="18">
        <f t="shared" si="55"/>
        <v>0</v>
      </c>
      <c r="AE316" s="18">
        <f t="shared" si="56"/>
        <v>0</v>
      </c>
      <c r="AF316" s="18">
        <f t="shared" si="57"/>
        <v>1</v>
      </c>
      <c r="AG316" s="18">
        <f t="shared" si="58"/>
        <v>0</v>
      </c>
      <c r="AH316" s="18">
        <f t="shared" si="59"/>
        <v>1</v>
      </c>
      <c r="AI316" s="18">
        <f t="shared" si="60"/>
        <v>1</v>
      </c>
    </row>
    <row r="317" spans="1:35" s="18" customFormat="1" x14ac:dyDescent="0.2">
      <c r="A317" s="28">
        <v>297</v>
      </c>
      <c r="B317" s="12">
        <f>F17</f>
        <v>5</v>
      </c>
      <c r="C317" s="12">
        <f>G17</f>
        <v>6</v>
      </c>
      <c r="D317" s="12">
        <f>N17</f>
        <v>13</v>
      </c>
      <c r="E317" s="12">
        <f>P17</f>
        <v>15</v>
      </c>
      <c r="F317" s="12">
        <f>R17</f>
        <v>17</v>
      </c>
      <c r="G317" s="12">
        <f>U17</f>
        <v>20</v>
      </c>
      <c r="H317" s="47">
        <f t="shared" si="54"/>
        <v>1</v>
      </c>
      <c r="I317" s="48"/>
      <c r="AD317" s="18">
        <f t="shared" si="55"/>
        <v>0</v>
      </c>
      <c r="AE317" s="18">
        <f t="shared" si="56"/>
        <v>0</v>
      </c>
      <c r="AF317" s="18">
        <f t="shared" si="57"/>
        <v>0</v>
      </c>
      <c r="AG317" s="18">
        <f t="shared" si="58"/>
        <v>0</v>
      </c>
      <c r="AH317" s="18">
        <f t="shared" si="59"/>
        <v>0</v>
      </c>
      <c r="AI317" s="18">
        <f t="shared" si="60"/>
        <v>1</v>
      </c>
    </row>
    <row r="318" spans="1:35" s="18" customFormat="1" x14ac:dyDescent="0.2">
      <c r="A318" s="28">
        <v>298</v>
      </c>
      <c r="B318" s="13">
        <f>F17</f>
        <v>5</v>
      </c>
      <c r="C318" s="13">
        <f>G17</f>
        <v>6</v>
      </c>
      <c r="D318" s="13">
        <f>O17</f>
        <v>14</v>
      </c>
      <c r="E318" s="13">
        <f>Q17</f>
        <v>16</v>
      </c>
      <c r="F318" s="13">
        <f>S17</f>
        <v>18</v>
      </c>
      <c r="G318" s="13">
        <f>T17</f>
        <v>19</v>
      </c>
      <c r="H318" s="47">
        <f t="shared" si="54"/>
        <v>1</v>
      </c>
      <c r="I318" s="48"/>
      <c r="AD318" s="18">
        <f t="shared" si="55"/>
        <v>0</v>
      </c>
      <c r="AE318" s="18">
        <f t="shared" si="56"/>
        <v>0</v>
      </c>
      <c r="AF318" s="18">
        <f t="shared" si="57"/>
        <v>0</v>
      </c>
      <c r="AG318" s="18">
        <f t="shared" si="58"/>
        <v>0</v>
      </c>
      <c r="AH318" s="18">
        <f t="shared" si="59"/>
        <v>0</v>
      </c>
      <c r="AI318" s="18">
        <f t="shared" si="60"/>
        <v>1</v>
      </c>
    </row>
    <row r="319" spans="1:35" s="18" customFormat="1" x14ac:dyDescent="0.2">
      <c r="A319" s="28">
        <v>299</v>
      </c>
      <c r="B319" s="12">
        <f>F17</f>
        <v>5</v>
      </c>
      <c r="C319" s="12">
        <f>H17</f>
        <v>7</v>
      </c>
      <c r="D319" s="12">
        <f>I17</f>
        <v>8</v>
      </c>
      <c r="E319" s="12">
        <f>J17</f>
        <v>9</v>
      </c>
      <c r="F319" s="12">
        <f>N17</f>
        <v>13</v>
      </c>
      <c r="G319" s="12">
        <f>P17</f>
        <v>15</v>
      </c>
      <c r="H319" s="47">
        <f t="shared" si="54"/>
        <v>0</v>
      </c>
      <c r="I319" s="48"/>
      <c r="AD319" s="18">
        <f t="shared" si="55"/>
        <v>0</v>
      </c>
      <c r="AE319" s="18">
        <f t="shared" si="56"/>
        <v>0</v>
      </c>
      <c r="AF319" s="18">
        <f t="shared" si="57"/>
        <v>0</v>
      </c>
      <c r="AG319" s="18">
        <f t="shared" si="58"/>
        <v>0</v>
      </c>
      <c r="AH319" s="18">
        <f t="shared" si="59"/>
        <v>0</v>
      </c>
      <c r="AI319" s="18">
        <f t="shared" si="60"/>
        <v>0</v>
      </c>
    </row>
    <row r="320" spans="1:35" s="18" customFormat="1" x14ac:dyDescent="0.2">
      <c r="A320" s="28">
        <v>300</v>
      </c>
      <c r="B320" s="13">
        <f>F17</f>
        <v>5</v>
      </c>
      <c r="C320" s="13">
        <f>H17</f>
        <v>7</v>
      </c>
      <c r="D320" s="13">
        <f>I17</f>
        <v>8</v>
      </c>
      <c r="E320" s="13">
        <f>K17</f>
        <v>10</v>
      </c>
      <c r="F320" s="13">
        <f>O17</f>
        <v>14</v>
      </c>
      <c r="G320" s="13">
        <f>S17</f>
        <v>18</v>
      </c>
      <c r="H320" s="47">
        <f t="shared" si="54"/>
        <v>1</v>
      </c>
      <c r="I320" s="48"/>
      <c r="AD320" s="18">
        <f t="shared" si="55"/>
        <v>0</v>
      </c>
      <c r="AE320" s="18">
        <f t="shared" si="56"/>
        <v>0</v>
      </c>
      <c r="AF320" s="18">
        <f t="shared" si="57"/>
        <v>0</v>
      </c>
      <c r="AG320" s="18">
        <f t="shared" si="58"/>
        <v>1</v>
      </c>
      <c r="AH320" s="18">
        <f t="shared" si="59"/>
        <v>0</v>
      </c>
      <c r="AI320" s="18">
        <f t="shared" si="60"/>
        <v>0</v>
      </c>
    </row>
    <row r="321" spans="1:35" s="18" customFormat="1" x14ac:dyDescent="0.2">
      <c r="A321" s="28">
        <v>301</v>
      </c>
      <c r="B321" s="12">
        <f>F17</f>
        <v>5</v>
      </c>
      <c r="C321" s="12">
        <f>H17</f>
        <v>7</v>
      </c>
      <c r="D321" s="12">
        <f>I17</f>
        <v>8</v>
      </c>
      <c r="E321" s="12">
        <f>M17</f>
        <v>12</v>
      </c>
      <c r="F321" s="12">
        <f>Q17</f>
        <v>16</v>
      </c>
      <c r="G321" s="12">
        <f>U17</f>
        <v>20</v>
      </c>
      <c r="H321" s="47">
        <f t="shared" si="54"/>
        <v>1</v>
      </c>
      <c r="I321" s="48"/>
      <c r="AD321" s="18">
        <f t="shared" si="55"/>
        <v>0</v>
      </c>
      <c r="AE321" s="18">
        <f t="shared" si="56"/>
        <v>0</v>
      </c>
      <c r="AF321" s="18">
        <f t="shared" si="57"/>
        <v>0</v>
      </c>
      <c r="AG321" s="18">
        <f t="shared" si="58"/>
        <v>0</v>
      </c>
      <c r="AH321" s="18">
        <f t="shared" si="59"/>
        <v>0</v>
      </c>
      <c r="AI321" s="18">
        <f t="shared" si="60"/>
        <v>1</v>
      </c>
    </row>
    <row r="322" spans="1:35" s="18" customFormat="1" x14ac:dyDescent="0.2">
      <c r="A322" s="28">
        <v>302</v>
      </c>
      <c r="B322" s="13">
        <f>F17</f>
        <v>5</v>
      </c>
      <c r="C322" s="13">
        <f>H17</f>
        <v>7</v>
      </c>
      <c r="D322" s="13">
        <f>J17</f>
        <v>9</v>
      </c>
      <c r="E322" s="13">
        <f>K17</f>
        <v>10</v>
      </c>
      <c r="F322" s="13">
        <f>R17</f>
        <v>17</v>
      </c>
      <c r="G322" s="13">
        <f>U17</f>
        <v>20</v>
      </c>
      <c r="H322" s="47">
        <f t="shared" si="54"/>
        <v>2</v>
      </c>
      <c r="I322" s="48"/>
      <c r="AD322" s="18">
        <f t="shared" si="55"/>
        <v>0</v>
      </c>
      <c r="AE322" s="18">
        <f t="shared" si="56"/>
        <v>0</v>
      </c>
      <c r="AF322" s="18">
        <f t="shared" si="57"/>
        <v>0</v>
      </c>
      <c r="AG322" s="18">
        <f t="shared" si="58"/>
        <v>1</v>
      </c>
      <c r="AH322" s="18">
        <f t="shared" si="59"/>
        <v>0</v>
      </c>
      <c r="AI322" s="18">
        <f t="shared" si="60"/>
        <v>1</v>
      </c>
    </row>
    <row r="323" spans="1:35" s="18" customFormat="1" x14ac:dyDescent="0.2">
      <c r="A323" s="28">
        <v>303</v>
      </c>
      <c r="B323" s="12">
        <f>F17</f>
        <v>5</v>
      </c>
      <c r="C323" s="12">
        <f>H17</f>
        <v>7</v>
      </c>
      <c r="D323" s="12">
        <f>J17</f>
        <v>9</v>
      </c>
      <c r="E323" s="12">
        <f>L17</f>
        <v>11</v>
      </c>
      <c r="F323" s="12">
        <f>Q17</f>
        <v>16</v>
      </c>
      <c r="G323" s="12">
        <f>S17</f>
        <v>18</v>
      </c>
      <c r="H323" s="47">
        <f t="shared" si="54"/>
        <v>0</v>
      </c>
      <c r="I323" s="48"/>
      <c r="AD323" s="18">
        <f t="shared" si="55"/>
        <v>0</v>
      </c>
      <c r="AE323" s="18">
        <f t="shared" si="56"/>
        <v>0</v>
      </c>
      <c r="AF323" s="18">
        <f t="shared" si="57"/>
        <v>0</v>
      </c>
      <c r="AG323" s="18">
        <f t="shared" si="58"/>
        <v>0</v>
      </c>
      <c r="AH323" s="18">
        <f t="shared" si="59"/>
        <v>0</v>
      </c>
      <c r="AI323" s="18">
        <f t="shared" si="60"/>
        <v>0</v>
      </c>
    </row>
    <row r="324" spans="1:35" s="18" customFormat="1" x14ac:dyDescent="0.2">
      <c r="A324" s="28">
        <v>304</v>
      </c>
      <c r="B324" s="13">
        <f>F17</f>
        <v>5</v>
      </c>
      <c r="C324" s="13">
        <f>H17</f>
        <v>7</v>
      </c>
      <c r="D324" s="13">
        <f>K17</f>
        <v>10</v>
      </c>
      <c r="E324" s="13">
        <f>L17</f>
        <v>11</v>
      </c>
      <c r="F324" s="13">
        <f>P17</f>
        <v>15</v>
      </c>
      <c r="G324" s="13">
        <f>T17</f>
        <v>19</v>
      </c>
      <c r="H324" s="47">
        <f t="shared" si="54"/>
        <v>2</v>
      </c>
      <c r="I324" s="48"/>
      <c r="AD324" s="18">
        <f t="shared" si="55"/>
        <v>0</v>
      </c>
      <c r="AE324" s="18">
        <f t="shared" si="56"/>
        <v>0</v>
      </c>
      <c r="AF324" s="18">
        <f t="shared" si="57"/>
        <v>1</v>
      </c>
      <c r="AG324" s="18">
        <f t="shared" si="58"/>
        <v>0</v>
      </c>
      <c r="AH324" s="18">
        <f t="shared" si="59"/>
        <v>0</v>
      </c>
      <c r="AI324" s="18">
        <f t="shared" si="60"/>
        <v>1</v>
      </c>
    </row>
    <row r="325" spans="1:35" s="18" customFormat="1" x14ac:dyDescent="0.2">
      <c r="A325" s="28">
        <v>305</v>
      </c>
      <c r="B325" s="12">
        <f>F17</f>
        <v>5</v>
      </c>
      <c r="C325" s="12">
        <f>H17</f>
        <v>7</v>
      </c>
      <c r="D325" s="12">
        <f>L17</f>
        <v>11</v>
      </c>
      <c r="E325" s="12">
        <f>M17</f>
        <v>12</v>
      </c>
      <c r="F325" s="12">
        <f>N17</f>
        <v>13</v>
      </c>
      <c r="G325" s="12">
        <f>R17</f>
        <v>17</v>
      </c>
      <c r="H325" s="47">
        <f t="shared" si="54"/>
        <v>0</v>
      </c>
      <c r="I325" s="48"/>
      <c r="AD325" s="18">
        <f t="shared" si="55"/>
        <v>0</v>
      </c>
      <c r="AE325" s="18">
        <f t="shared" si="56"/>
        <v>0</v>
      </c>
      <c r="AF325" s="18">
        <f t="shared" si="57"/>
        <v>0</v>
      </c>
      <c r="AG325" s="18">
        <f t="shared" si="58"/>
        <v>0</v>
      </c>
      <c r="AH325" s="18">
        <f t="shared" si="59"/>
        <v>0</v>
      </c>
      <c r="AI325" s="18">
        <f t="shared" si="60"/>
        <v>0</v>
      </c>
    </row>
    <row r="326" spans="1:35" s="18" customFormat="1" x14ac:dyDescent="0.2">
      <c r="A326" s="28">
        <v>306</v>
      </c>
      <c r="B326" s="13">
        <f>F17</f>
        <v>5</v>
      </c>
      <c r="C326" s="13">
        <f>H17</f>
        <v>7</v>
      </c>
      <c r="D326" s="13">
        <f>N17</f>
        <v>13</v>
      </c>
      <c r="E326" s="13">
        <f>S17</f>
        <v>18</v>
      </c>
      <c r="F326" s="13">
        <f>T17</f>
        <v>19</v>
      </c>
      <c r="G326" s="13">
        <f>U17</f>
        <v>20</v>
      </c>
      <c r="H326" s="47">
        <f t="shared" si="54"/>
        <v>2</v>
      </c>
      <c r="I326" s="48"/>
      <c r="AD326" s="18">
        <f t="shared" si="55"/>
        <v>0</v>
      </c>
      <c r="AE326" s="18">
        <f t="shared" si="56"/>
        <v>0</v>
      </c>
      <c r="AF326" s="18">
        <f t="shared" si="57"/>
        <v>0</v>
      </c>
      <c r="AG326" s="18">
        <f t="shared" si="58"/>
        <v>0</v>
      </c>
      <c r="AH326" s="18">
        <f t="shared" si="59"/>
        <v>1</v>
      </c>
      <c r="AI326" s="18">
        <f t="shared" si="60"/>
        <v>1</v>
      </c>
    </row>
    <row r="327" spans="1:35" s="18" customFormat="1" x14ac:dyDescent="0.2">
      <c r="A327" s="28">
        <v>307</v>
      </c>
      <c r="B327" s="12">
        <f>F17</f>
        <v>5</v>
      </c>
      <c r="C327" s="12">
        <f>H17</f>
        <v>7</v>
      </c>
      <c r="D327" s="12">
        <f>O17</f>
        <v>14</v>
      </c>
      <c r="E327" s="12">
        <f>P17</f>
        <v>15</v>
      </c>
      <c r="F327" s="12">
        <f>Q17</f>
        <v>16</v>
      </c>
      <c r="G327" s="12">
        <f>R17</f>
        <v>17</v>
      </c>
      <c r="H327" s="47">
        <f t="shared" si="54"/>
        <v>0</v>
      </c>
      <c r="I327" s="48"/>
      <c r="AD327" s="18">
        <f t="shared" si="55"/>
        <v>0</v>
      </c>
      <c r="AE327" s="18">
        <f t="shared" si="56"/>
        <v>0</v>
      </c>
      <c r="AF327" s="18">
        <f t="shared" si="57"/>
        <v>0</v>
      </c>
      <c r="AG327" s="18">
        <f t="shared" si="58"/>
        <v>0</v>
      </c>
      <c r="AH327" s="18">
        <f t="shared" si="59"/>
        <v>0</v>
      </c>
      <c r="AI327" s="18">
        <f t="shared" si="60"/>
        <v>0</v>
      </c>
    </row>
    <row r="328" spans="1:35" s="18" customFormat="1" x14ac:dyDescent="0.2">
      <c r="A328" s="28">
        <v>308</v>
      </c>
      <c r="B328" s="13">
        <f>F17</f>
        <v>5</v>
      </c>
      <c r="C328" s="13">
        <f>I17</f>
        <v>8</v>
      </c>
      <c r="D328" s="13">
        <f>J17</f>
        <v>9</v>
      </c>
      <c r="E328" s="13">
        <f>K17</f>
        <v>10</v>
      </c>
      <c r="F328" s="13">
        <f>Q17</f>
        <v>16</v>
      </c>
      <c r="G328" s="13">
        <f>T17</f>
        <v>19</v>
      </c>
      <c r="H328" s="47">
        <f t="shared" si="54"/>
        <v>2</v>
      </c>
      <c r="I328" s="48"/>
      <c r="AD328" s="18">
        <f t="shared" si="55"/>
        <v>0</v>
      </c>
      <c r="AE328" s="18">
        <f t="shared" si="56"/>
        <v>0</v>
      </c>
      <c r="AF328" s="18">
        <f t="shared" si="57"/>
        <v>0</v>
      </c>
      <c r="AG328" s="18">
        <f t="shared" si="58"/>
        <v>1</v>
      </c>
      <c r="AH328" s="18">
        <f t="shared" si="59"/>
        <v>0</v>
      </c>
      <c r="AI328" s="18">
        <f t="shared" si="60"/>
        <v>1</v>
      </c>
    </row>
    <row r="329" spans="1:35" s="18" customFormat="1" x14ac:dyDescent="0.2">
      <c r="A329" s="28">
        <v>309</v>
      </c>
      <c r="B329" s="12">
        <f>F17</f>
        <v>5</v>
      </c>
      <c r="C329" s="12">
        <f>I17</f>
        <v>8</v>
      </c>
      <c r="D329" s="12">
        <f>J17</f>
        <v>9</v>
      </c>
      <c r="E329" s="12">
        <f>L17</f>
        <v>11</v>
      </c>
      <c r="F329" s="12">
        <f>O17</f>
        <v>14</v>
      </c>
      <c r="G329" s="12">
        <f>R17</f>
        <v>17</v>
      </c>
      <c r="H329" s="47">
        <f t="shared" si="54"/>
        <v>0</v>
      </c>
      <c r="I329" s="48"/>
      <c r="AD329" s="18">
        <f t="shared" si="55"/>
        <v>0</v>
      </c>
      <c r="AE329" s="18">
        <f t="shared" si="56"/>
        <v>0</v>
      </c>
      <c r="AF329" s="18">
        <f t="shared" si="57"/>
        <v>0</v>
      </c>
      <c r="AG329" s="18">
        <f t="shared" si="58"/>
        <v>0</v>
      </c>
      <c r="AH329" s="18">
        <f t="shared" si="59"/>
        <v>0</v>
      </c>
      <c r="AI329" s="18">
        <f t="shared" si="60"/>
        <v>0</v>
      </c>
    </row>
    <row r="330" spans="1:35" s="18" customFormat="1" x14ac:dyDescent="0.2">
      <c r="A330" s="28">
        <v>310</v>
      </c>
      <c r="B330" s="13">
        <f>F17</f>
        <v>5</v>
      </c>
      <c r="C330" s="13">
        <f>I17</f>
        <v>8</v>
      </c>
      <c r="D330" s="13">
        <f>K17</f>
        <v>10</v>
      </c>
      <c r="E330" s="13">
        <f>L17</f>
        <v>11</v>
      </c>
      <c r="F330" s="13">
        <f>N17</f>
        <v>13</v>
      </c>
      <c r="G330" s="13">
        <f>U17</f>
        <v>20</v>
      </c>
      <c r="H330" s="47">
        <f t="shared" si="54"/>
        <v>2</v>
      </c>
      <c r="I330" s="48"/>
      <c r="AD330" s="18">
        <f t="shared" si="55"/>
        <v>0</v>
      </c>
      <c r="AE330" s="18">
        <f t="shared" si="56"/>
        <v>0</v>
      </c>
      <c r="AF330" s="18">
        <f t="shared" si="57"/>
        <v>1</v>
      </c>
      <c r="AG330" s="18">
        <f t="shared" si="58"/>
        <v>0</v>
      </c>
      <c r="AH330" s="18">
        <f t="shared" si="59"/>
        <v>0</v>
      </c>
      <c r="AI330" s="18">
        <f t="shared" si="60"/>
        <v>1</v>
      </c>
    </row>
    <row r="331" spans="1:35" s="18" customFormat="1" x14ac:dyDescent="0.2">
      <c r="A331" s="28">
        <v>311</v>
      </c>
      <c r="B331" s="12">
        <f>F17</f>
        <v>5</v>
      </c>
      <c r="C331" s="12">
        <f>I17</f>
        <v>8</v>
      </c>
      <c r="D331" s="12">
        <f>L17</f>
        <v>11</v>
      </c>
      <c r="E331" s="12">
        <f>M17</f>
        <v>12</v>
      </c>
      <c r="F331" s="12">
        <f>S17</f>
        <v>18</v>
      </c>
      <c r="G331" s="12">
        <f>T17</f>
        <v>19</v>
      </c>
      <c r="H331" s="47">
        <f t="shared" si="54"/>
        <v>1</v>
      </c>
      <c r="I331" s="48"/>
      <c r="AD331" s="18">
        <f t="shared" si="55"/>
        <v>0</v>
      </c>
      <c r="AE331" s="18">
        <f t="shared" si="56"/>
        <v>0</v>
      </c>
      <c r="AF331" s="18">
        <f t="shared" si="57"/>
        <v>0</v>
      </c>
      <c r="AG331" s="18">
        <f t="shared" si="58"/>
        <v>0</v>
      </c>
      <c r="AH331" s="18">
        <f t="shared" si="59"/>
        <v>0</v>
      </c>
      <c r="AI331" s="18">
        <f t="shared" si="60"/>
        <v>1</v>
      </c>
    </row>
    <row r="332" spans="1:35" s="18" customFormat="1" x14ac:dyDescent="0.2">
      <c r="A332" s="28">
        <v>312</v>
      </c>
      <c r="B332" s="13">
        <f>F17</f>
        <v>5</v>
      </c>
      <c r="C332" s="13">
        <f>I17</f>
        <v>8</v>
      </c>
      <c r="D332" s="13">
        <f>N17</f>
        <v>13</v>
      </c>
      <c r="E332" s="13">
        <f>Q17</f>
        <v>16</v>
      </c>
      <c r="F332" s="13">
        <f>R17</f>
        <v>17</v>
      </c>
      <c r="G332" s="13">
        <f>S17</f>
        <v>18</v>
      </c>
      <c r="H332" s="47">
        <f t="shared" si="54"/>
        <v>0</v>
      </c>
      <c r="I332" s="48"/>
      <c r="AD332" s="18">
        <f t="shared" si="55"/>
        <v>0</v>
      </c>
      <c r="AE332" s="18">
        <f t="shared" si="56"/>
        <v>0</v>
      </c>
      <c r="AF332" s="18">
        <f t="shared" si="57"/>
        <v>0</v>
      </c>
      <c r="AG332" s="18">
        <f t="shared" si="58"/>
        <v>0</v>
      </c>
      <c r="AH332" s="18">
        <f t="shared" si="59"/>
        <v>0</v>
      </c>
      <c r="AI332" s="18">
        <f t="shared" si="60"/>
        <v>0</v>
      </c>
    </row>
    <row r="333" spans="1:35" s="18" customFormat="1" x14ac:dyDescent="0.2">
      <c r="A333" s="28">
        <v>313</v>
      </c>
      <c r="B333" s="12">
        <f>F17</f>
        <v>5</v>
      </c>
      <c r="C333" s="12">
        <f>I17</f>
        <v>8</v>
      </c>
      <c r="D333" s="12">
        <f>O17</f>
        <v>14</v>
      </c>
      <c r="E333" s="12">
        <f>P17</f>
        <v>15</v>
      </c>
      <c r="F333" s="12">
        <f>T17</f>
        <v>19</v>
      </c>
      <c r="G333" s="12">
        <f>U17</f>
        <v>20</v>
      </c>
      <c r="H333" s="47">
        <f t="shared" si="54"/>
        <v>2</v>
      </c>
      <c r="I333" s="48"/>
      <c r="AD333" s="18">
        <f t="shared" si="55"/>
        <v>0</v>
      </c>
      <c r="AE333" s="18">
        <f t="shared" si="56"/>
        <v>0</v>
      </c>
      <c r="AF333" s="18">
        <f t="shared" si="57"/>
        <v>0</v>
      </c>
      <c r="AG333" s="18">
        <f t="shared" si="58"/>
        <v>0</v>
      </c>
      <c r="AH333" s="18">
        <f t="shared" si="59"/>
        <v>1</v>
      </c>
      <c r="AI333" s="18">
        <f t="shared" si="60"/>
        <v>1</v>
      </c>
    </row>
    <row r="334" spans="1:35" s="18" customFormat="1" x14ac:dyDescent="0.2">
      <c r="A334" s="28">
        <v>314</v>
      </c>
      <c r="B334" s="13">
        <f>F17</f>
        <v>5</v>
      </c>
      <c r="C334" s="13">
        <f>J17</f>
        <v>9</v>
      </c>
      <c r="D334" s="13">
        <f>K17</f>
        <v>10</v>
      </c>
      <c r="E334" s="13">
        <f>M17</f>
        <v>12</v>
      </c>
      <c r="F334" s="13">
        <f>N17</f>
        <v>13</v>
      </c>
      <c r="G334" s="13">
        <f>S17</f>
        <v>18</v>
      </c>
      <c r="H334" s="47">
        <f t="shared" si="54"/>
        <v>1</v>
      </c>
      <c r="I334" s="48"/>
      <c r="AD334" s="18">
        <f t="shared" si="55"/>
        <v>0</v>
      </c>
      <c r="AE334" s="18">
        <f t="shared" si="56"/>
        <v>0</v>
      </c>
      <c r="AF334" s="18">
        <f t="shared" si="57"/>
        <v>1</v>
      </c>
      <c r="AG334" s="18">
        <f t="shared" si="58"/>
        <v>0</v>
      </c>
      <c r="AH334" s="18">
        <f t="shared" si="59"/>
        <v>0</v>
      </c>
      <c r="AI334" s="18">
        <f t="shared" si="60"/>
        <v>0</v>
      </c>
    </row>
    <row r="335" spans="1:35" s="18" customFormat="1" x14ac:dyDescent="0.2">
      <c r="A335" s="28">
        <v>315</v>
      </c>
      <c r="B335" s="12">
        <f>F17</f>
        <v>5</v>
      </c>
      <c r="C335" s="12">
        <f>J17</f>
        <v>9</v>
      </c>
      <c r="D335" s="12">
        <f>L17</f>
        <v>11</v>
      </c>
      <c r="E335" s="12">
        <f>M17</f>
        <v>12</v>
      </c>
      <c r="F335" s="12">
        <f>P17</f>
        <v>15</v>
      </c>
      <c r="G335" s="12">
        <f>U17</f>
        <v>20</v>
      </c>
      <c r="H335" s="47">
        <f t="shared" si="54"/>
        <v>1</v>
      </c>
      <c r="I335" s="48"/>
      <c r="AD335" s="18">
        <f t="shared" si="55"/>
        <v>0</v>
      </c>
      <c r="AE335" s="18">
        <f t="shared" si="56"/>
        <v>0</v>
      </c>
      <c r="AF335" s="18">
        <f t="shared" si="57"/>
        <v>0</v>
      </c>
      <c r="AG335" s="18">
        <f t="shared" si="58"/>
        <v>0</v>
      </c>
      <c r="AH335" s="18">
        <f t="shared" si="59"/>
        <v>0</v>
      </c>
      <c r="AI335" s="18">
        <f t="shared" si="60"/>
        <v>1</v>
      </c>
    </row>
    <row r="336" spans="1:35" s="18" customFormat="1" x14ac:dyDescent="0.2">
      <c r="A336" s="28">
        <v>316</v>
      </c>
      <c r="B336" s="13">
        <f>F17</f>
        <v>5</v>
      </c>
      <c r="C336" s="13">
        <f>J17</f>
        <v>9</v>
      </c>
      <c r="D336" s="13">
        <f>N17</f>
        <v>13</v>
      </c>
      <c r="E336" s="13">
        <f>O17</f>
        <v>14</v>
      </c>
      <c r="F336" s="13">
        <f>Q17</f>
        <v>16</v>
      </c>
      <c r="G336" s="13">
        <f>U17</f>
        <v>20</v>
      </c>
      <c r="H336" s="47">
        <f t="shared" si="54"/>
        <v>1</v>
      </c>
      <c r="I336" s="48"/>
      <c r="AD336" s="18">
        <f t="shared" si="55"/>
        <v>0</v>
      </c>
      <c r="AE336" s="18">
        <f t="shared" si="56"/>
        <v>0</v>
      </c>
      <c r="AF336" s="18">
        <f t="shared" si="57"/>
        <v>0</v>
      </c>
      <c r="AG336" s="18">
        <f t="shared" si="58"/>
        <v>0</v>
      </c>
      <c r="AH336" s="18">
        <f t="shared" si="59"/>
        <v>0</v>
      </c>
      <c r="AI336" s="18">
        <f t="shared" si="60"/>
        <v>1</v>
      </c>
    </row>
    <row r="337" spans="1:35" s="18" customFormat="1" x14ac:dyDescent="0.2">
      <c r="A337" s="28">
        <v>317</v>
      </c>
      <c r="B337" s="12">
        <f>F17</f>
        <v>5</v>
      </c>
      <c r="C337" s="12">
        <f>J17</f>
        <v>9</v>
      </c>
      <c r="D337" s="12">
        <f>P17</f>
        <v>15</v>
      </c>
      <c r="E337" s="12">
        <f>R17</f>
        <v>17</v>
      </c>
      <c r="F337" s="12">
        <f>S17</f>
        <v>18</v>
      </c>
      <c r="G337" s="12">
        <f>T17</f>
        <v>19</v>
      </c>
      <c r="H337" s="47">
        <f t="shared" si="54"/>
        <v>1</v>
      </c>
      <c r="I337" s="48"/>
      <c r="AD337" s="18">
        <f t="shared" si="55"/>
        <v>0</v>
      </c>
      <c r="AE337" s="18">
        <f t="shared" si="56"/>
        <v>0</v>
      </c>
      <c r="AF337" s="18">
        <f t="shared" si="57"/>
        <v>0</v>
      </c>
      <c r="AG337" s="18">
        <f t="shared" si="58"/>
        <v>0</v>
      </c>
      <c r="AH337" s="18">
        <f t="shared" si="59"/>
        <v>0</v>
      </c>
      <c r="AI337" s="18">
        <f t="shared" si="60"/>
        <v>1</v>
      </c>
    </row>
    <row r="338" spans="1:35" s="18" customFormat="1" x14ac:dyDescent="0.2">
      <c r="A338" s="28">
        <v>318</v>
      </c>
      <c r="B338" s="13">
        <f>F17</f>
        <v>5</v>
      </c>
      <c r="C338" s="13">
        <f>K17</f>
        <v>10</v>
      </c>
      <c r="D338" s="13">
        <f>L17</f>
        <v>11</v>
      </c>
      <c r="E338" s="13">
        <f>M17</f>
        <v>12</v>
      </c>
      <c r="F338" s="13">
        <f>O17</f>
        <v>14</v>
      </c>
      <c r="G338" s="13">
        <f>Q17</f>
        <v>16</v>
      </c>
      <c r="H338" s="47">
        <f t="shared" si="54"/>
        <v>1</v>
      </c>
      <c r="I338" s="48"/>
      <c r="AD338" s="18">
        <f t="shared" si="55"/>
        <v>0</v>
      </c>
      <c r="AE338" s="18">
        <f t="shared" si="56"/>
        <v>1</v>
      </c>
      <c r="AF338" s="18">
        <f t="shared" si="57"/>
        <v>0</v>
      </c>
      <c r="AG338" s="18">
        <f t="shared" si="58"/>
        <v>0</v>
      </c>
      <c r="AH338" s="18">
        <f t="shared" si="59"/>
        <v>0</v>
      </c>
      <c r="AI338" s="18">
        <f t="shared" si="60"/>
        <v>0</v>
      </c>
    </row>
    <row r="339" spans="1:35" s="18" customFormat="1" x14ac:dyDescent="0.2">
      <c r="A339" s="28">
        <v>319</v>
      </c>
      <c r="B339" s="12">
        <f>F17</f>
        <v>5</v>
      </c>
      <c r="C339" s="12">
        <f>K17</f>
        <v>10</v>
      </c>
      <c r="D339" s="12">
        <f>N17</f>
        <v>13</v>
      </c>
      <c r="E339" s="12">
        <f>O17</f>
        <v>14</v>
      </c>
      <c r="F339" s="12">
        <f>R17</f>
        <v>17</v>
      </c>
      <c r="G339" s="12">
        <f>T17</f>
        <v>19</v>
      </c>
      <c r="H339" s="47">
        <f t="shared" si="54"/>
        <v>2</v>
      </c>
      <c r="I339" s="48"/>
      <c r="AD339" s="18">
        <f t="shared" si="55"/>
        <v>0</v>
      </c>
      <c r="AE339" s="18">
        <f t="shared" si="56"/>
        <v>1</v>
      </c>
      <c r="AF339" s="18">
        <f t="shared" si="57"/>
        <v>0</v>
      </c>
      <c r="AG339" s="18">
        <f t="shared" si="58"/>
        <v>0</v>
      </c>
      <c r="AH339" s="18">
        <f t="shared" si="59"/>
        <v>0</v>
      </c>
      <c r="AI339" s="18">
        <f t="shared" si="60"/>
        <v>1</v>
      </c>
    </row>
    <row r="340" spans="1:35" s="18" customFormat="1" x14ac:dyDescent="0.2">
      <c r="A340" s="28">
        <v>320</v>
      </c>
      <c r="B340" s="13">
        <f>F17</f>
        <v>5</v>
      </c>
      <c r="C340" s="13">
        <f>K17</f>
        <v>10</v>
      </c>
      <c r="D340" s="13">
        <f>P17</f>
        <v>15</v>
      </c>
      <c r="E340" s="13">
        <f>Q17</f>
        <v>16</v>
      </c>
      <c r="F340" s="13">
        <f>S17</f>
        <v>18</v>
      </c>
      <c r="G340" s="13">
        <f>U17</f>
        <v>20</v>
      </c>
      <c r="H340" s="47">
        <f t="shared" si="54"/>
        <v>2</v>
      </c>
      <c r="I340" s="48"/>
      <c r="AD340" s="18">
        <f t="shared" si="55"/>
        <v>0</v>
      </c>
      <c r="AE340" s="18">
        <f t="shared" si="56"/>
        <v>1</v>
      </c>
      <c r="AF340" s="18">
        <f t="shared" si="57"/>
        <v>0</v>
      </c>
      <c r="AG340" s="18">
        <f t="shared" si="58"/>
        <v>0</v>
      </c>
      <c r="AH340" s="18">
        <f t="shared" si="59"/>
        <v>0</v>
      </c>
      <c r="AI340" s="18">
        <f t="shared" si="60"/>
        <v>1</v>
      </c>
    </row>
    <row r="341" spans="1:35" s="18" customFormat="1" x14ac:dyDescent="0.2">
      <c r="A341" s="28">
        <v>321</v>
      </c>
      <c r="B341" s="12">
        <f>F17</f>
        <v>5</v>
      </c>
      <c r="C341" s="12">
        <f>M17</f>
        <v>12</v>
      </c>
      <c r="D341" s="12">
        <f>N17</f>
        <v>13</v>
      </c>
      <c r="E341" s="12">
        <f>P17</f>
        <v>15</v>
      </c>
      <c r="F341" s="12">
        <f>Q17</f>
        <v>16</v>
      </c>
      <c r="G341" s="12">
        <f>T17</f>
        <v>19</v>
      </c>
      <c r="H341" s="47">
        <f t="shared" si="54"/>
        <v>1</v>
      </c>
      <c r="I341" s="48"/>
      <c r="AD341" s="18">
        <f t="shared" si="55"/>
        <v>0</v>
      </c>
      <c r="AE341" s="18">
        <f t="shared" si="56"/>
        <v>0</v>
      </c>
      <c r="AF341" s="18">
        <f t="shared" si="57"/>
        <v>0</v>
      </c>
      <c r="AG341" s="18">
        <f t="shared" si="58"/>
        <v>0</v>
      </c>
      <c r="AH341" s="18">
        <f t="shared" si="59"/>
        <v>0</v>
      </c>
      <c r="AI341" s="18">
        <f t="shared" si="60"/>
        <v>1</v>
      </c>
    </row>
    <row r="342" spans="1:35" s="18" customFormat="1" x14ac:dyDescent="0.2">
      <c r="A342" s="28">
        <v>322</v>
      </c>
      <c r="B342" s="13">
        <f>F17</f>
        <v>5</v>
      </c>
      <c r="C342" s="13">
        <f>M17</f>
        <v>12</v>
      </c>
      <c r="D342" s="13">
        <f>O17</f>
        <v>14</v>
      </c>
      <c r="E342" s="13">
        <f>R17</f>
        <v>17</v>
      </c>
      <c r="F342" s="13">
        <f>S17</f>
        <v>18</v>
      </c>
      <c r="G342" s="13">
        <f>U17</f>
        <v>20</v>
      </c>
      <c r="H342" s="47">
        <f t="shared" ref="H342:H402" si="61">SUM(AD342:AI342)</f>
        <v>1</v>
      </c>
      <c r="I342" s="48"/>
      <c r="AD342" s="18">
        <f t="shared" ref="AD342:AD402" si="62">COUNTIF($C$13:$H$13,B342)</f>
        <v>0</v>
      </c>
      <c r="AE342" s="18">
        <f t="shared" ref="AE342:AE402" si="63">COUNTIF($C$13:$H$13,C342)</f>
        <v>0</v>
      </c>
      <c r="AF342" s="18">
        <f t="shared" ref="AF342:AF402" si="64">COUNTIF($C$13:$H$13,D342)</f>
        <v>0</v>
      </c>
      <c r="AG342" s="18">
        <f t="shared" ref="AG342:AG402" si="65">COUNTIF($C$13:$H$13,E342)</f>
        <v>0</v>
      </c>
      <c r="AH342" s="18">
        <f t="shared" ref="AH342:AH402" si="66">COUNTIF($C$13:$H$13,F342)</f>
        <v>0</v>
      </c>
      <c r="AI342" s="18">
        <f t="shared" ref="AI342:AI402" si="67">COUNTIF($C$13:$H$13,G342)</f>
        <v>1</v>
      </c>
    </row>
    <row r="343" spans="1:35" s="18" customFormat="1" x14ac:dyDescent="0.2">
      <c r="A343" s="28">
        <v>323</v>
      </c>
      <c r="B343" s="12">
        <f>G17</f>
        <v>6</v>
      </c>
      <c r="C343" s="12">
        <f>H17</f>
        <v>7</v>
      </c>
      <c r="D343" s="12">
        <f>I17</f>
        <v>8</v>
      </c>
      <c r="E343" s="12">
        <f>J17</f>
        <v>9</v>
      </c>
      <c r="F343" s="12">
        <f>O17</f>
        <v>14</v>
      </c>
      <c r="G343" s="12">
        <f>Q17</f>
        <v>16</v>
      </c>
      <c r="H343" s="47">
        <f t="shared" si="61"/>
        <v>0</v>
      </c>
      <c r="I343" s="48"/>
      <c r="AD343" s="18">
        <f t="shared" si="62"/>
        <v>0</v>
      </c>
      <c r="AE343" s="18">
        <f t="shared" si="63"/>
        <v>0</v>
      </c>
      <c r="AF343" s="18">
        <f t="shared" si="64"/>
        <v>0</v>
      </c>
      <c r="AG343" s="18">
        <f t="shared" si="65"/>
        <v>0</v>
      </c>
      <c r="AH343" s="18">
        <f t="shared" si="66"/>
        <v>0</v>
      </c>
      <c r="AI343" s="18">
        <f t="shared" si="67"/>
        <v>0</v>
      </c>
    </row>
    <row r="344" spans="1:35" s="18" customFormat="1" x14ac:dyDescent="0.2">
      <c r="A344" s="28">
        <v>324</v>
      </c>
      <c r="B344" s="13">
        <f>G17</f>
        <v>6</v>
      </c>
      <c r="C344" s="13">
        <f>H17</f>
        <v>7</v>
      </c>
      <c r="D344" s="13">
        <f>I17</f>
        <v>8</v>
      </c>
      <c r="E344" s="13">
        <f>K17</f>
        <v>10</v>
      </c>
      <c r="F344" s="13">
        <f>P17</f>
        <v>15</v>
      </c>
      <c r="G344" s="13">
        <f>U17</f>
        <v>20</v>
      </c>
      <c r="H344" s="47">
        <f t="shared" si="61"/>
        <v>2</v>
      </c>
      <c r="I344" s="48"/>
      <c r="AD344" s="18">
        <f t="shared" si="62"/>
        <v>0</v>
      </c>
      <c r="AE344" s="18">
        <f t="shared" si="63"/>
        <v>0</v>
      </c>
      <c r="AF344" s="18">
        <f t="shared" si="64"/>
        <v>0</v>
      </c>
      <c r="AG344" s="18">
        <f t="shared" si="65"/>
        <v>1</v>
      </c>
      <c r="AH344" s="18">
        <f t="shared" si="66"/>
        <v>0</v>
      </c>
      <c r="AI344" s="18">
        <f t="shared" si="67"/>
        <v>1</v>
      </c>
    </row>
    <row r="345" spans="1:35" s="18" customFormat="1" x14ac:dyDescent="0.2">
      <c r="A345" s="28">
        <v>325</v>
      </c>
      <c r="B345" s="12">
        <f>G17</f>
        <v>6</v>
      </c>
      <c r="C345" s="12">
        <f>H17</f>
        <v>7</v>
      </c>
      <c r="D345" s="12">
        <f>I17</f>
        <v>8</v>
      </c>
      <c r="E345" s="12">
        <f>L17</f>
        <v>11</v>
      </c>
      <c r="F345" s="12">
        <f>N17</f>
        <v>13</v>
      </c>
      <c r="G345" s="12">
        <f>S17</f>
        <v>18</v>
      </c>
      <c r="H345" s="47">
        <f t="shared" si="61"/>
        <v>0</v>
      </c>
      <c r="I345" s="48"/>
      <c r="AD345" s="18">
        <f t="shared" si="62"/>
        <v>0</v>
      </c>
      <c r="AE345" s="18">
        <f t="shared" si="63"/>
        <v>0</v>
      </c>
      <c r="AF345" s="18">
        <f t="shared" si="64"/>
        <v>0</v>
      </c>
      <c r="AG345" s="18">
        <f t="shared" si="65"/>
        <v>0</v>
      </c>
      <c r="AH345" s="18">
        <f t="shared" si="66"/>
        <v>0</v>
      </c>
      <c r="AI345" s="18">
        <f t="shared" si="67"/>
        <v>0</v>
      </c>
    </row>
    <row r="346" spans="1:35" s="18" customFormat="1" x14ac:dyDescent="0.2">
      <c r="A346" s="28">
        <v>326</v>
      </c>
      <c r="B346" s="13">
        <f>G17</f>
        <v>6</v>
      </c>
      <c r="C346" s="13">
        <f>H17</f>
        <v>7</v>
      </c>
      <c r="D346" s="13">
        <f>J17</f>
        <v>9</v>
      </c>
      <c r="E346" s="13">
        <f>K17</f>
        <v>10</v>
      </c>
      <c r="F346" s="13">
        <f>S17</f>
        <v>18</v>
      </c>
      <c r="G346" s="13">
        <f>T17</f>
        <v>19</v>
      </c>
      <c r="H346" s="47">
        <f t="shared" si="61"/>
        <v>2</v>
      </c>
      <c r="I346" s="48"/>
      <c r="AD346" s="18">
        <f t="shared" si="62"/>
        <v>0</v>
      </c>
      <c r="AE346" s="18">
        <f t="shared" si="63"/>
        <v>0</v>
      </c>
      <c r="AF346" s="18">
        <f t="shared" si="64"/>
        <v>0</v>
      </c>
      <c r="AG346" s="18">
        <f t="shared" si="65"/>
        <v>1</v>
      </c>
      <c r="AH346" s="18">
        <f t="shared" si="66"/>
        <v>0</v>
      </c>
      <c r="AI346" s="18">
        <f t="shared" si="67"/>
        <v>1</v>
      </c>
    </row>
    <row r="347" spans="1:35" s="18" customFormat="1" x14ac:dyDescent="0.2">
      <c r="A347" s="28">
        <v>327</v>
      </c>
      <c r="B347" s="12">
        <f>G17</f>
        <v>6</v>
      </c>
      <c r="C347" s="12">
        <f>H17</f>
        <v>7</v>
      </c>
      <c r="D347" s="12">
        <f>J17</f>
        <v>9</v>
      </c>
      <c r="E347" s="12">
        <f>M17</f>
        <v>12</v>
      </c>
      <c r="F347" s="12">
        <f>N17</f>
        <v>13</v>
      </c>
      <c r="G347" s="12">
        <f>U17</f>
        <v>20</v>
      </c>
      <c r="H347" s="47">
        <f t="shared" si="61"/>
        <v>1</v>
      </c>
      <c r="I347" s="48"/>
      <c r="AD347" s="18">
        <f t="shared" si="62"/>
        <v>0</v>
      </c>
      <c r="AE347" s="18">
        <f t="shared" si="63"/>
        <v>0</v>
      </c>
      <c r="AF347" s="18">
        <f t="shared" si="64"/>
        <v>0</v>
      </c>
      <c r="AG347" s="18">
        <f t="shared" si="65"/>
        <v>0</v>
      </c>
      <c r="AH347" s="18">
        <f t="shared" si="66"/>
        <v>0</v>
      </c>
      <c r="AI347" s="18">
        <f t="shared" si="67"/>
        <v>1</v>
      </c>
    </row>
    <row r="348" spans="1:35" s="18" customFormat="1" x14ac:dyDescent="0.2">
      <c r="A348" s="28">
        <v>328</v>
      </c>
      <c r="B348" s="13">
        <f>G17</f>
        <v>6</v>
      </c>
      <c r="C348" s="13">
        <f>H17</f>
        <v>7</v>
      </c>
      <c r="D348" s="13">
        <f>K17</f>
        <v>10</v>
      </c>
      <c r="E348" s="13">
        <f>M17</f>
        <v>12</v>
      </c>
      <c r="F348" s="13">
        <f>O17</f>
        <v>14</v>
      </c>
      <c r="G348" s="13">
        <f>R17</f>
        <v>17</v>
      </c>
      <c r="H348" s="47">
        <f t="shared" si="61"/>
        <v>1</v>
      </c>
      <c r="I348" s="48"/>
      <c r="AD348" s="18">
        <f t="shared" si="62"/>
        <v>0</v>
      </c>
      <c r="AE348" s="18">
        <f t="shared" si="63"/>
        <v>0</v>
      </c>
      <c r="AF348" s="18">
        <f t="shared" si="64"/>
        <v>1</v>
      </c>
      <c r="AG348" s="18">
        <f t="shared" si="65"/>
        <v>0</v>
      </c>
      <c r="AH348" s="18">
        <f t="shared" si="66"/>
        <v>0</v>
      </c>
      <c r="AI348" s="18">
        <f t="shared" si="67"/>
        <v>0</v>
      </c>
    </row>
    <row r="349" spans="1:35" s="18" customFormat="1" x14ac:dyDescent="0.2">
      <c r="A349" s="28">
        <v>329</v>
      </c>
      <c r="B349" s="12">
        <f>G17</f>
        <v>6</v>
      </c>
      <c r="C349" s="12">
        <f>H17</f>
        <v>7</v>
      </c>
      <c r="D349" s="12">
        <f>L17</f>
        <v>11</v>
      </c>
      <c r="E349" s="12">
        <f>M17</f>
        <v>12</v>
      </c>
      <c r="F349" s="12">
        <f>Q17</f>
        <v>16</v>
      </c>
      <c r="G349" s="12">
        <f>T17</f>
        <v>19</v>
      </c>
      <c r="H349" s="47">
        <f t="shared" si="61"/>
        <v>1</v>
      </c>
      <c r="I349" s="48"/>
      <c r="AD349" s="18">
        <f t="shared" si="62"/>
        <v>0</v>
      </c>
      <c r="AE349" s="18">
        <f t="shared" si="63"/>
        <v>0</v>
      </c>
      <c r="AF349" s="18">
        <f t="shared" si="64"/>
        <v>0</v>
      </c>
      <c r="AG349" s="18">
        <f t="shared" si="65"/>
        <v>0</v>
      </c>
      <c r="AH349" s="18">
        <f t="shared" si="66"/>
        <v>0</v>
      </c>
      <c r="AI349" s="18">
        <f t="shared" si="67"/>
        <v>1</v>
      </c>
    </row>
    <row r="350" spans="1:35" s="18" customFormat="1" x14ac:dyDescent="0.2">
      <c r="A350" s="28">
        <v>330</v>
      </c>
      <c r="B350" s="13">
        <f>G17</f>
        <v>6</v>
      </c>
      <c r="C350" s="13">
        <f>H17</f>
        <v>7</v>
      </c>
      <c r="D350" s="13">
        <f>N17</f>
        <v>13</v>
      </c>
      <c r="E350" s="13">
        <f>O17</f>
        <v>14</v>
      </c>
      <c r="F350" s="13">
        <f>P17</f>
        <v>15</v>
      </c>
      <c r="G350" s="13">
        <f>T17</f>
        <v>19</v>
      </c>
      <c r="H350" s="47">
        <f t="shared" si="61"/>
        <v>1</v>
      </c>
      <c r="I350" s="48"/>
      <c r="AD350" s="18">
        <f t="shared" si="62"/>
        <v>0</v>
      </c>
      <c r="AE350" s="18">
        <f t="shared" si="63"/>
        <v>0</v>
      </c>
      <c r="AF350" s="18">
        <f t="shared" si="64"/>
        <v>0</v>
      </c>
      <c r="AG350" s="18">
        <f t="shared" si="65"/>
        <v>0</v>
      </c>
      <c r="AH350" s="18">
        <f t="shared" si="66"/>
        <v>0</v>
      </c>
      <c r="AI350" s="18">
        <f t="shared" si="67"/>
        <v>1</v>
      </c>
    </row>
    <row r="351" spans="1:35" s="18" customFormat="1" x14ac:dyDescent="0.2">
      <c r="A351" s="28">
        <v>331</v>
      </c>
      <c r="B351" s="12">
        <f>G17</f>
        <v>6</v>
      </c>
      <c r="C351" s="12">
        <f>H17</f>
        <v>7</v>
      </c>
      <c r="D351" s="12">
        <f>Q17</f>
        <v>16</v>
      </c>
      <c r="E351" s="12">
        <f>R17</f>
        <v>17</v>
      </c>
      <c r="F351" s="12">
        <f>S17</f>
        <v>18</v>
      </c>
      <c r="G351" s="12">
        <f>U17</f>
        <v>20</v>
      </c>
      <c r="H351" s="47">
        <f t="shared" si="61"/>
        <v>1</v>
      </c>
      <c r="I351" s="48"/>
      <c r="AD351" s="18">
        <f t="shared" si="62"/>
        <v>0</v>
      </c>
      <c r="AE351" s="18">
        <f t="shared" si="63"/>
        <v>0</v>
      </c>
      <c r="AF351" s="18">
        <f t="shared" si="64"/>
        <v>0</v>
      </c>
      <c r="AG351" s="18">
        <f t="shared" si="65"/>
        <v>0</v>
      </c>
      <c r="AH351" s="18">
        <f t="shared" si="66"/>
        <v>0</v>
      </c>
      <c r="AI351" s="18">
        <f t="shared" si="67"/>
        <v>1</v>
      </c>
    </row>
    <row r="352" spans="1:35" s="18" customFormat="1" x14ac:dyDescent="0.2">
      <c r="A352" s="28">
        <v>332</v>
      </c>
      <c r="B352" s="13">
        <f>G17</f>
        <v>6</v>
      </c>
      <c r="C352" s="13">
        <f>I17</f>
        <v>8</v>
      </c>
      <c r="D352" s="13">
        <f>J17</f>
        <v>9</v>
      </c>
      <c r="E352" s="13">
        <f>K17</f>
        <v>10</v>
      </c>
      <c r="F352" s="13">
        <f>N17</f>
        <v>13</v>
      </c>
      <c r="G352" s="13">
        <f>R17</f>
        <v>17</v>
      </c>
      <c r="H352" s="47">
        <f t="shared" si="61"/>
        <v>1</v>
      </c>
      <c r="I352" s="48"/>
      <c r="AD352" s="18">
        <f t="shared" si="62"/>
        <v>0</v>
      </c>
      <c r="AE352" s="18">
        <f t="shared" si="63"/>
        <v>0</v>
      </c>
      <c r="AF352" s="18">
        <f t="shared" si="64"/>
        <v>0</v>
      </c>
      <c r="AG352" s="18">
        <f t="shared" si="65"/>
        <v>1</v>
      </c>
      <c r="AH352" s="18">
        <f t="shared" si="66"/>
        <v>0</v>
      </c>
      <c r="AI352" s="18">
        <f t="shared" si="67"/>
        <v>0</v>
      </c>
    </row>
    <row r="353" spans="1:35" s="18" customFormat="1" x14ac:dyDescent="0.2">
      <c r="A353" s="28">
        <v>333</v>
      </c>
      <c r="B353" s="12">
        <f>G17</f>
        <v>6</v>
      </c>
      <c r="C353" s="12">
        <f>I17</f>
        <v>8</v>
      </c>
      <c r="D353" s="12">
        <f>J17</f>
        <v>9</v>
      </c>
      <c r="E353" s="12">
        <f>M17</f>
        <v>12</v>
      </c>
      <c r="F353" s="12">
        <f>P17</f>
        <v>15</v>
      </c>
      <c r="G353" s="12">
        <f>T17</f>
        <v>19</v>
      </c>
      <c r="H353" s="47">
        <f t="shared" si="61"/>
        <v>1</v>
      </c>
      <c r="I353" s="48"/>
      <c r="AD353" s="18">
        <f t="shared" si="62"/>
        <v>0</v>
      </c>
      <c r="AE353" s="18">
        <f t="shared" si="63"/>
        <v>0</v>
      </c>
      <c r="AF353" s="18">
        <f t="shared" si="64"/>
        <v>0</v>
      </c>
      <c r="AG353" s="18">
        <f t="shared" si="65"/>
        <v>0</v>
      </c>
      <c r="AH353" s="18">
        <f t="shared" si="66"/>
        <v>0</v>
      </c>
      <c r="AI353" s="18">
        <f t="shared" si="67"/>
        <v>1</v>
      </c>
    </row>
    <row r="354" spans="1:35" s="18" customFormat="1" x14ac:dyDescent="0.2">
      <c r="A354" s="28">
        <v>334</v>
      </c>
      <c r="B354" s="13">
        <f>G17</f>
        <v>6</v>
      </c>
      <c r="C354" s="13">
        <f>I17</f>
        <v>8</v>
      </c>
      <c r="D354" s="13">
        <f>K17</f>
        <v>10</v>
      </c>
      <c r="E354" s="13">
        <f>M17</f>
        <v>12</v>
      </c>
      <c r="F354" s="13">
        <f>Q17</f>
        <v>16</v>
      </c>
      <c r="G354" s="13">
        <f>S17</f>
        <v>18</v>
      </c>
      <c r="H354" s="47">
        <f t="shared" si="61"/>
        <v>1</v>
      </c>
      <c r="I354" s="48"/>
      <c r="AD354" s="18">
        <f t="shared" si="62"/>
        <v>0</v>
      </c>
      <c r="AE354" s="18">
        <f t="shared" si="63"/>
        <v>0</v>
      </c>
      <c r="AF354" s="18">
        <f t="shared" si="64"/>
        <v>1</v>
      </c>
      <c r="AG354" s="18">
        <f t="shared" si="65"/>
        <v>0</v>
      </c>
      <c r="AH354" s="18">
        <f t="shared" si="66"/>
        <v>0</v>
      </c>
      <c r="AI354" s="18">
        <f t="shared" si="67"/>
        <v>0</v>
      </c>
    </row>
    <row r="355" spans="1:35" s="18" customFormat="1" x14ac:dyDescent="0.2">
      <c r="A355" s="28">
        <v>335</v>
      </c>
      <c r="B355" s="12">
        <f>G17</f>
        <v>6</v>
      </c>
      <c r="C355" s="12">
        <f>I17</f>
        <v>8</v>
      </c>
      <c r="D355" s="12">
        <f>L17</f>
        <v>11</v>
      </c>
      <c r="E355" s="12">
        <f>M17</f>
        <v>12</v>
      </c>
      <c r="F355" s="12">
        <f>R17</f>
        <v>17</v>
      </c>
      <c r="G355" s="12">
        <f>U17</f>
        <v>20</v>
      </c>
      <c r="H355" s="47">
        <f t="shared" si="61"/>
        <v>1</v>
      </c>
      <c r="I355" s="48"/>
      <c r="AD355" s="18">
        <f t="shared" si="62"/>
        <v>0</v>
      </c>
      <c r="AE355" s="18">
        <f t="shared" si="63"/>
        <v>0</v>
      </c>
      <c r="AF355" s="18">
        <f t="shared" si="64"/>
        <v>0</v>
      </c>
      <c r="AG355" s="18">
        <f t="shared" si="65"/>
        <v>0</v>
      </c>
      <c r="AH355" s="18">
        <f t="shared" si="66"/>
        <v>0</v>
      </c>
      <c r="AI355" s="18">
        <f t="shared" si="67"/>
        <v>1</v>
      </c>
    </row>
    <row r="356" spans="1:35" s="18" customFormat="1" x14ac:dyDescent="0.2">
      <c r="A356" s="28">
        <v>336</v>
      </c>
      <c r="B356" s="13">
        <f>G17</f>
        <v>6</v>
      </c>
      <c r="C356" s="13">
        <f>I17</f>
        <v>8</v>
      </c>
      <c r="D356" s="13">
        <f>N17</f>
        <v>13</v>
      </c>
      <c r="E356" s="13">
        <f>Q17</f>
        <v>16</v>
      </c>
      <c r="F356" s="13">
        <f>T17</f>
        <v>19</v>
      </c>
      <c r="G356" s="13">
        <f>U17</f>
        <v>20</v>
      </c>
      <c r="H356" s="47">
        <f t="shared" si="61"/>
        <v>2</v>
      </c>
      <c r="I356" s="48"/>
      <c r="AD356" s="18">
        <f t="shared" si="62"/>
        <v>0</v>
      </c>
      <c r="AE356" s="18">
        <f t="shared" si="63"/>
        <v>0</v>
      </c>
      <c r="AF356" s="18">
        <f t="shared" si="64"/>
        <v>0</v>
      </c>
      <c r="AG356" s="18">
        <f t="shared" si="65"/>
        <v>0</v>
      </c>
      <c r="AH356" s="18">
        <f t="shared" si="66"/>
        <v>1</v>
      </c>
      <c r="AI356" s="18">
        <f t="shared" si="67"/>
        <v>1</v>
      </c>
    </row>
    <row r="357" spans="1:35" s="18" customFormat="1" x14ac:dyDescent="0.2">
      <c r="A357" s="28">
        <v>337</v>
      </c>
      <c r="B357" s="12">
        <f>G17</f>
        <v>6</v>
      </c>
      <c r="C357" s="12">
        <f>I17</f>
        <v>8</v>
      </c>
      <c r="D357" s="12">
        <f>O17</f>
        <v>14</v>
      </c>
      <c r="E357" s="12">
        <f>P17</f>
        <v>15</v>
      </c>
      <c r="F357" s="12">
        <f>R17</f>
        <v>17</v>
      </c>
      <c r="G357" s="12">
        <f>S17</f>
        <v>18</v>
      </c>
      <c r="H357" s="47">
        <f t="shared" si="61"/>
        <v>0</v>
      </c>
      <c r="I357" s="48"/>
      <c r="AD357" s="18">
        <f t="shared" si="62"/>
        <v>0</v>
      </c>
      <c r="AE357" s="18">
        <f t="shared" si="63"/>
        <v>0</v>
      </c>
      <c r="AF357" s="18">
        <f t="shared" si="64"/>
        <v>0</v>
      </c>
      <c r="AG357" s="18">
        <f t="shared" si="65"/>
        <v>0</v>
      </c>
      <c r="AH357" s="18">
        <f t="shared" si="66"/>
        <v>0</v>
      </c>
      <c r="AI357" s="18">
        <f t="shared" si="67"/>
        <v>0</v>
      </c>
    </row>
    <row r="358" spans="1:35" s="18" customFormat="1" x14ac:dyDescent="0.2">
      <c r="A358" s="28">
        <v>338</v>
      </c>
      <c r="B358" s="13">
        <f>G17</f>
        <v>6</v>
      </c>
      <c r="C358" s="13">
        <f>J17</f>
        <v>9</v>
      </c>
      <c r="D358" s="13">
        <f>K17</f>
        <v>10</v>
      </c>
      <c r="E358" s="13">
        <f>L17</f>
        <v>11</v>
      </c>
      <c r="F358" s="13">
        <f>Q17</f>
        <v>16</v>
      </c>
      <c r="G358" s="13">
        <f>U17</f>
        <v>20</v>
      </c>
      <c r="H358" s="47">
        <f t="shared" si="61"/>
        <v>2</v>
      </c>
      <c r="I358" s="48"/>
      <c r="AD358" s="18">
        <f t="shared" si="62"/>
        <v>0</v>
      </c>
      <c r="AE358" s="18">
        <f t="shared" si="63"/>
        <v>0</v>
      </c>
      <c r="AF358" s="18">
        <f t="shared" si="64"/>
        <v>1</v>
      </c>
      <c r="AG358" s="18">
        <f t="shared" si="65"/>
        <v>0</v>
      </c>
      <c r="AH358" s="18">
        <f t="shared" si="66"/>
        <v>0</v>
      </c>
      <c r="AI358" s="18">
        <f t="shared" si="67"/>
        <v>1</v>
      </c>
    </row>
    <row r="359" spans="1:35" s="18" customFormat="1" x14ac:dyDescent="0.2">
      <c r="A359" s="28">
        <v>339</v>
      </c>
      <c r="B359" s="12">
        <f>G17</f>
        <v>6</v>
      </c>
      <c r="C359" s="12">
        <f>J17</f>
        <v>9</v>
      </c>
      <c r="D359" s="12">
        <f>L17</f>
        <v>11</v>
      </c>
      <c r="E359" s="12">
        <f>M17</f>
        <v>12</v>
      </c>
      <c r="F359" s="12">
        <f>O17</f>
        <v>14</v>
      </c>
      <c r="G359" s="12">
        <f>S17</f>
        <v>18</v>
      </c>
      <c r="H359" s="47">
        <f t="shared" si="61"/>
        <v>0</v>
      </c>
      <c r="I359" s="48"/>
      <c r="AD359" s="18">
        <f t="shared" si="62"/>
        <v>0</v>
      </c>
      <c r="AE359" s="18">
        <f t="shared" si="63"/>
        <v>0</v>
      </c>
      <c r="AF359" s="18">
        <f t="shared" si="64"/>
        <v>0</v>
      </c>
      <c r="AG359" s="18">
        <f t="shared" si="65"/>
        <v>0</v>
      </c>
      <c r="AH359" s="18">
        <f t="shared" si="66"/>
        <v>0</v>
      </c>
      <c r="AI359" s="18">
        <f t="shared" si="67"/>
        <v>0</v>
      </c>
    </row>
    <row r="360" spans="1:35" s="18" customFormat="1" x14ac:dyDescent="0.2">
      <c r="A360" s="28">
        <v>340</v>
      </c>
      <c r="B360" s="13">
        <f>G17</f>
        <v>6</v>
      </c>
      <c r="C360" s="13">
        <f>J17</f>
        <v>9</v>
      </c>
      <c r="D360" s="13">
        <f>N17</f>
        <v>13</v>
      </c>
      <c r="E360" s="13">
        <f>P17</f>
        <v>15</v>
      </c>
      <c r="F360" s="13">
        <f>Q17</f>
        <v>16</v>
      </c>
      <c r="G360" s="13">
        <f>S17</f>
        <v>18</v>
      </c>
      <c r="H360" s="47">
        <f t="shared" si="61"/>
        <v>0</v>
      </c>
      <c r="I360" s="48"/>
      <c r="AD360" s="18">
        <f t="shared" si="62"/>
        <v>0</v>
      </c>
      <c r="AE360" s="18">
        <f t="shared" si="63"/>
        <v>0</v>
      </c>
      <c r="AF360" s="18">
        <f t="shared" si="64"/>
        <v>0</v>
      </c>
      <c r="AG360" s="18">
        <f t="shared" si="65"/>
        <v>0</v>
      </c>
      <c r="AH360" s="18">
        <f t="shared" si="66"/>
        <v>0</v>
      </c>
      <c r="AI360" s="18">
        <f t="shared" si="67"/>
        <v>0</v>
      </c>
    </row>
    <row r="361" spans="1:35" s="18" customFormat="1" x14ac:dyDescent="0.2">
      <c r="A361" s="28">
        <v>341</v>
      </c>
      <c r="B361" s="12">
        <f>G17</f>
        <v>6</v>
      </c>
      <c r="C361" s="12">
        <f>J17</f>
        <v>9</v>
      </c>
      <c r="D361" s="12">
        <f>O17</f>
        <v>14</v>
      </c>
      <c r="E361" s="12">
        <f>R17</f>
        <v>17</v>
      </c>
      <c r="F361" s="12">
        <f>T17</f>
        <v>19</v>
      </c>
      <c r="G361" s="12">
        <f>U17</f>
        <v>20</v>
      </c>
      <c r="H361" s="47">
        <f t="shared" si="61"/>
        <v>2</v>
      </c>
      <c r="I361" s="48"/>
      <c r="AD361" s="18">
        <f t="shared" si="62"/>
        <v>0</v>
      </c>
      <c r="AE361" s="18">
        <f t="shared" si="63"/>
        <v>0</v>
      </c>
      <c r="AF361" s="18">
        <f t="shared" si="64"/>
        <v>0</v>
      </c>
      <c r="AG361" s="18">
        <f t="shared" si="65"/>
        <v>0</v>
      </c>
      <c r="AH361" s="18">
        <f t="shared" si="66"/>
        <v>1</v>
      </c>
      <c r="AI361" s="18">
        <f t="shared" si="67"/>
        <v>1</v>
      </c>
    </row>
    <row r="362" spans="1:35" s="18" customFormat="1" x14ac:dyDescent="0.2">
      <c r="A362" s="28">
        <v>342</v>
      </c>
      <c r="B362" s="13">
        <f>G17</f>
        <v>6</v>
      </c>
      <c r="C362" s="13">
        <f>K17</f>
        <v>10</v>
      </c>
      <c r="D362" s="13">
        <f>L17</f>
        <v>11</v>
      </c>
      <c r="E362" s="13">
        <f>M17</f>
        <v>12</v>
      </c>
      <c r="F362" s="13">
        <f>N17</f>
        <v>13</v>
      </c>
      <c r="G362" s="13">
        <f>P17</f>
        <v>15</v>
      </c>
      <c r="H362" s="47">
        <f t="shared" si="61"/>
        <v>1</v>
      </c>
      <c r="I362" s="48"/>
      <c r="AD362" s="18">
        <f t="shared" si="62"/>
        <v>0</v>
      </c>
      <c r="AE362" s="18">
        <f t="shared" si="63"/>
        <v>1</v>
      </c>
      <c r="AF362" s="18">
        <f t="shared" si="64"/>
        <v>0</v>
      </c>
      <c r="AG362" s="18">
        <f t="shared" si="65"/>
        <v>0</v>
      </c>
      <c r="AH362" s="18">
        <f t="shared" si="66"/>
        <v>0</v>
      </c>
      <c r="AI362" s="18">
        <f t="shared" si="67"/>
        <v>0</v>
      </c>
    </row>
    <row r="363" spans="1:35" s="18" customFormat="1" x14ac:dyDescent="0.2">
      <c r="A363" s="28">
        <v>343</v>
      </c>
      <c r="B363" s="12">
        <f>G17</f>
        <v>6</v>
      </c>
      <c r="C363" s="12">
        <f>K17</f>
        <v>10</v>
      </c>
      <c r="D363" s="12">
        <f>N17</f>
        <v>13</v>
      </c>
      <c r="E363" s="12">
        <f>O17</f>
        <v>14</v>
      </c>
      <c r="F363" s="12">
        <f>S17</f>
        <v>18</v>
      </c>
      <c r="G363" s="12">
        <f>U17</f>
        <v>20</v>
      </c>
      <c r="H363" s="47">
        <f t="shared" si="61"/>
        <v>2</v>
      </c>
      <c r="I363" s="48"/>
      <c r="AD363" s="18">
        <f t="shared" si="62"/>
        <v>0</v>
      </c>
      <c r="AE363" s="18">
        <f t="shared" si="63"/>
        <v>1</v>
      </c>
      <c r="AF363" s="18">
        <f t="shared" si="64"/>
        <v>0</v>
      </c>
      <c r="AG363" s="18">
        <f t="shared" si="65"/>
        <v>0</v>
      </c>
      <c r="AH363" s="18">
        <f t="shared" si="66"/>
        <v>0</v>
      </c>
      <c r="AI363" s="18">
        <f t="shared" si="67"/>
        <v>1</v>
      </c>
    </row>
    <row r="364" spans="1:35" s="18" customFormat="1" x14ac:dyDescent="0.2">
      <c r="A364" s="28">
        <v>344</v>
      </c>
      <c r="B364" s="13">
        <f>G17</f>
        <v>6</v>
      </c>
      <c r="C364" s="13">
        <f>K17</f>
        <v>10</v>
      </c>
      <c r="D364" s="13">
        <f>P17</f>
        <v>15</v>
      </c>
      <c r="E364" s="13">
        <f>Q17</f>
        <v>16</v>
      </c>
      <c r="F364" s="13">
        <f>R17</f>
        <v>17</v>
      </c>
      <c r="G364" s="13">
        <f>T17</f>
        <v>19</v>
      </c>
      <c r="H364" s="47">
        <f t="shared" si="61"/>
        <v>2</v>
      </c>
      <c r="I364" s="48"/>
      <c r="AD364" s="18">
        <f t="shared" si="62"/>
        <v>0</v>
      </c>
      <c r="AE364" s="18">
        <f t="shared" si="63"/>
        <v>1</v>
      </c>
      <c r="AF364" s="18">
        <f t="shared" si="64"/>
        <v>0</v>
      </c>
      <c r="AG364" s="18">
        <f t="shared" si="65"/>
        <v>0</v>
      </c>
      <c r="AH364" s="18">
        <f t="shared" si="66"/>
        <v>0</v>
      </c>
      <c r="AI364" s="18">
        <f t="shared" si="67"/>
        <v>1</v>
      </c>
    </row>
    <row r="365" spans="1:35" s="18" customFormat="1" x14ac:dyDescent="0.2">
      <c r="A365" s="28">
        <v>345</v>
      </c>
      <c r="B365" s="12">
        <f>G17</f>
        <v>6</v>
      </c>
      <c r="C365" s="12">
        <f>L17</f>
        <v>11</v>
      </c>
      <c r="D365" s="12">
        <f>N17</f>
        <v>13</v>
      </c>
      <c r="E365" s="12">
        <f>O17</f>
        <v>14</v>
      </c>
      <c r="F365" s="12">
        <f>Q17</f>
        <v>16</v>
      </c>
      <c r="G365" s="12">
        <f>R17</f>
        <v>17</v>
      </c>
      <c r="H365" s="47">
        <f t="shared" si="61"/>
        <v>0</v>
      </c>
      <c r="I365" s="48"/>
      <c r="AD365" s="18">
        <f t="shared" si="62"/>
        <v>0</v>
      </c>
      <c r="AE365" s="18">
        <f t="shared" si="63"/>
        <v>0</v>
      </c>
      <c r="AF365" s="18">
        <f t="shared" si="64"/>
        <v>0</v>
      </c>
      <c r="AG365" s="18">
        <f t="shared" si="65"/>
        <v>0</v>
      </c>
      <c r="AH365" s="18">
        <f t="shared" si="66"/>
        <v>0</v>
      </c>
      <c r="AI365" s="18">
        <f t="shared" si="67"/>
        <v>0</v>
      </c>
    </row>
    <row r="366" spans="1:35" s="18" customFormat="1" x14ac:dyDescent="0.2">
      <c r="A366" s="28">
        <v>346</v>
      </c>
      <c r="B366" s="13">
        <f>G17</f>
        <v>6</v>
      </c>
      <c r="C366" s="13">
        <f>L17</f>
        <v>11</v>
      </c>
      <c r="D366" s="13">
        <f>P17</f>
        <v>15</v>
      </c>
      <c r="E366" s="13">
        <f>S17</f>
        <v>18</v>
      </c>
      <c r="F366" s="13">
        <f>T17</f>
        <v>19</v>
      </c>
      <c r="G366" s="13">
        <f>U17</f>
        <v>20</v>
      </c>
      <c r="H366" s="47">
        <f t="shared" si="61"/>
        <v>2</v>
      </c>
      <c r="I366" s="48"/>
      <c r="AD366" s="18">
        <f t="shared" si="62"/>
        <v>0</v>
      </c>
      <c r="AE366" s="18">
        <f t="shared" si="63"/>
        <v>0</v>
      </c>
      <c r="AF366" s="18">
        <f t="shared" si="64"/>
        <v>0</v>
      </c>
      <c r="AG366" s="18">
        <f t="shared" si="65"/>
        <v>0</v>
      </c>
      <c r="AH366" s="18">
        <f t="shared" si="66"/>
        <v>1</v>
      </c>
      <c r="AI366" s="18">
        <f t="shared" si="67"/>
        <v>1</v>
      </c>
    </row>
    <row r="367" spans="1:35" s="18" customFormat="1" x14ac:dyDescent="0.2">
      <c r="A367" s="28">
        <v>347</v>
      </c>
      <c r="B367" s="12">
        <f>H17</f>
        <v>7</v>
      </c>
      <c r="C367" s="12">
        <f>I17</f>
        <v>8</v>
      </c>
      <c r="D367" s="12">
        <f>J17</f>
        <v>9</v>
      </c>
      <c r="E367" s="12">
        <f>L17</f>
        <v>11</v>
      </c>
      <c r="F367" s="12">
        <f>T17</f>
        <v>19</v>
      </c>
      <c r="G367" s="12">
        <f>U17</f>
        <v>20</v>
      </c>
      <c r="H367" s="47">
        <f t="shared" si="61"/>
        <v>2</v>
      </c>
      <c r="I367" s="48"/>
      <c r="AD367" s="18">
        <f t="shared" si="62"/>
        <v>0</v>
      </c>
      <c r="AE367" s="18">
        <f t="shared" si="63"/>
        <v>0</v>
      </c>
      <c r="AF367" s="18">
        <f t="shared" si="64"/>
        <v>0</v>
      </c>
      <c r="AG367" s="18">
        <f t="shared" si="65"/>
        <v>0</v>
      </c>
      <c r="AH367" s="18">
        <f t="shared" si="66"/>
        <v>1</v>
      </c>
      <c r="AI367" s="18">
        <f t="shared" si="67"/>
        <v>1</v>
      </c>
    </row>
    <row r="368" spans="1:35" s="18" customFormat="1" x14ac:dyDescent="0.2">
      <c r="A368" s="28">
        <v>348</v>
      </c>
      <c r="B368" s="13">
        <f>H17</f>
        <v>7</v>
      </c>
      <c r="C368" s="13">
        <f>I17</f>
        <v>8</v>
      </c>
      <c r="D368" s="13">
        <f>J17</f>
        <v>9</v>
      </c>
      <c r="E368" s="13">
        <f>M17</f>
        <v>12</v>
      </c>
      <c r="F368" s="13">
        <f>R17</f>
        <v>17</v>
      </c>
      <c r="G368" s="13">
        <f>S17</f>
        <v>18</v>
      </c>
      <c r="H368" s="47">
        <f t="shared" si="61"/>
        <v>0</v>
      </c>
      <c r="I368" s="48"/>
      <c r="AD368" s="18">
        <f t="shared" si="62"/>
        <v>0</v>
      </c>
      <c r="AE368" s="18">
        <f t="shared" si="63"/>
        <v>0</v>
      </c>
      <c r="AF368" s="18">
        <f t="shared" si="64"/>
        <v>0</v>
      </c>
      <c r="AG368" s="18">
        <f t="shared" si="65"/>
        <v>0</v>
      </c>
      <c r="AH368" s="18">
        <f t="shared" si="66"/>
        <v>0</v>
      </c>
      <c r="AI368" s="18">
        <f t="shared" si="67"/>
        <v>0</v>
      </c>
    </row>
    <row r="369" spans="1:35" s="18" customFormat="1" x14ac:dyDescent="0.2">
      <c r="A369" s="28">
        <v>349</v>
      </c>
      <c r="B369" s="12">
        <f>H17</f>
        <v>7</v>
      </c>
      <c r="C369" s="12">
        <f>I17</f>
        <v>8</v>
      </c>
      <c r="D369" s="12">
        <f>K17</f>
        <v>10</v>
      </c>
      <c r="E369" s="12">
        <f>L17</f>
        <v>11</v>
      </c>
      <c r="F369" s="12">
        <f>Q17</f>
        <v>16</v>
      </c>
      <c r="G369" s="12">
        <f>R17</f>
        <v>17</v>
      </c>
      <c r="H369" s="47">
        <f t="shared" si="61"/>
        <v>1</v>
      </c>
      <c r="I369" s="48"/>
      <c r="AD369" s="18">
        <f t="shared" si="62"/>
        <v>0</v>
      </c>
      <c r="AE369" s="18">
        <f t="shared" si="63"/>
        <v>0</v>
      </c>
      <c r="AF369" s="18">
        <f t="shared" si="64"/>
        <v>1</v>
      </c>
      <c r="AG369" s="18">
        <f t="shared" si="65"/>
        <v>0</v>
      </c>
      <c r="AH369" s="18">
        <f t="shared" si="66"/>
        <v>0</v>
      </c>
      <c r="AI369" s="18">
        <f t="shared" si="67"/>
        <v>0</v>
      </c>
    </row>
    <row r="370" spans="1:35" s="18" customFormat="1" x14ac:dyDescent="0.2">
      <c r="A370" s="28">
        <v>350</v>
      </c>
      <c r="B370" s="13">
        <f>H17</f>
        <v>7</v>
      </c>
      <c r="C370" s="13">
        <f>I17</f>
        <v>8</v>
      </c>
      <c r="D370" s="13">
        <f>K17</f>
        <v>10</v>
      </c>
      <c r="E370" s="13">
        <f>M17</f>
        <v>12</v>
      </c>
      <c r="F370" s="13">
        <f>N17</f>
        <v>13</v>
      </c>
      <c r="G370" s="13">
        <f>T17</f>
        <v>19</v>
      </c>
      <c r="H370" s="47">
        <f t="shared" si="61"/>
        <v>2</v>
      </c>
      <c r="I370" s="48"/>
      <c r="AD370" s="18">
        <f t="shared" si="62"/>
        <v>0</v>
      </c>
      <c r="AE370" s="18">
        <f t="shared" si="63"/>
        <v>0</v>
      </c>
      <c r="AF370" s="18">
        <f t="shared" si="64"/>
        <v>1</v>
      </c>
      <c r="AG370" s="18">
        <f t="shared" si="65"/>
        <v>0</v>
      </c>
      <c r="AH370" s="18">
        <f t="shared" si="66"/>
        <v>0</v>
      </c>
      <c r="AI370" s="18">
        <f t="shared" si="67"/>
        <v>1</v>
      </c>
    </row>
    <row r="371" spans="1:35" s="18" customFormat="1" x14ac:dyDescent="0.2">
      <c r="A371" s="28">
        <v>351</v>
      </c>
      <c r="B371" s="12">
        <f>H17</f>
        <v>7</v>
      </c>
      <c r="C371" s="12">
        <f>I17</f>
        <v>8</v>
      </c>
      <c r="D371" s="12">
        <f>L17</f>
        <v>11</v>
      </c>
      <c r="E371" s="12">
        <f>M17</f>
        <v>12</v>
      </c>
      <c r="F371" s="12">
        <f>O17</f>
        <v>14</v>
      </c>
      <c r="G371" s="12">
        <f>P17</f>
        <v>15</v>
      </c>
      <c r="H371" s="47">
        <f t="shared" si="61"/>
        <v>0</v>
      </c>
      <c r="I371" s="48"/>
      <c r="AD371" s="18">
        <f t="shared" si="62"/>
        <v>0</v>
      </c>
      <c r="AE371" s="18">
        <f t="shared" si="63"/>
        <v>0</v>
      </c>
      <c r="AF371" s="18">
        <f t="shared" si="64"/>
        <v>0</v>
      </c>
      <c r="AG371" s="18">
        <f t="shared" si="65"/>
        <v>0</v>
      </c>
      <c r="AH371" s="18">
        <f t="shared" si="66"/>
        <v>0</v>
      </c>
      <c r="AI371" s="18">
        <f t="shared" si="67"/>
        <v>0</v>
      </c>
    </row>
    <row r="372" spans="1:35" s="18" customFormat="1" x14ac:dyDescent="0.2">
      <c r="A372" s="28">
        <v>352</v>
      </c>
      <c r="B372" s="13">
        <f>H17</f>
        <v>7</v>
      </c>
      <c r="C372" s="13">
        <f>J17</f>
        <v>9</v>
      </c>
      <c r="D372" s="13">
        <f>K17</f>
        <v>10</v>
      </c>
      <c r="E372" s="13">
        <f>L17</f>
        <v>11</v>
      </c>
      <c r="F372" s="13">
        <f>N17</f>
        <v>13</v>
      </c>
      <c r="G372" s="13">
        <f>O17</f>
        <v>14</v>
      </c>
      <c r="H372" s="47">
        <f t="shared" si="61"/>
        <v>1</v>
      </c>
      <c r="I372" s="48"/>
      <c r="AD372" s="18">
        <f t="shared" si="62"/>
        <v>0</v>
      </c>
      <c r="AE372" s="18">
        <f t="shared" si="63"/>
        <v>0</v>
      </c>
      <c r="AF372" s="18">
        <f t="shared" si="64"/>
        <v>1</v>
      </c>
      <c r="AG372" s="18">
        <f t="shared" si="65"/>
        <v>0</v>
      </c>
      <c r="AH372" s="18">
        <f t="shared" si="66"/>
        <v>0</v>
      </c>
      <c r="AI372" s="18">
        <f t="shared" si="67"/>
        <v>0</v>
      </c>
    </row>
    <row r="373" spans="1:35" s="18" customFormat="1" x14ac:dyDescent="0.2">
      <c r="A373" s="28">
        <v>353</v>
      </c>
      <c r="B373" s="12">
        <f>H17</f>
        <v>7</v>
      </c>
      <c r="C373" s="12">
        <f>J17</f>
        <v>9</v>
      </c>
      <c r="D373" s="12">
        <f>K17</f>
        <v>10</v>
      </c>
      <c r="E373" s="12">
        <f>M17</f>
        <v>12</v>
      </c>
      <c r="F373" s="12">
        <f>P17</f>
        <v>15</v>
      </c>
      <c r="G373" s="12">
        <f>Q17</f>
        <v>16</v>
      </c>
      <c r="H373" s="47">
        <f t="shared" si="61"/>
        <v>1</v>
      </c>
      <c r="I373" s="48"/>
      <c r="AD373" s="18">
        <f t="shared" si="62"/>
        <v>0</v>
      </c>
      <c r="AE373" s="18">
        <f t="shared" si="63"/>
        <v>0</v>
      </c>
      <c r="AF373" s="18">
        <f t="shared" si="64"/>
        <v>1</v>
      </c>
      <c r="AG373" s="18">
        <f t="shared" si="65"/>
        <v>0</v>
      </c>
      <c r="AH373" s="18">
        <f t="shared" si="66"/>
        <v>0</v>
      </c>
      <c r="AI373" s="18">
        <f t="shared" si="67"/>
        <v>0</v>
      </c>
    </row>
    <row r="374" spans="1:35" s="18" customFormat="1" x14ac:dyDescent="0.2">
      <c r="A374" s="28">
        <v>354</v>
      </c>
      <c r="B374" s="13">
        <f>H17</f>
        <v>7</v>
      </c>
      <c r="C374" s="13">
        <f>J17</f>
        <v>9</v>
      </c>
      <c r="D374" s="13">
        <f>N17</f>
        <v>13</v>
      </c>
      <c r="E374" s="13">
        <f>Q17</f>
        <v>16</v>
      </c>
      <c r="F374" s="13">
        <f>R17</f>
        <v>17</v>
      </c>
      <c r="G374" s="13">
        <f>T17</f>
        <v>19</v>
      </c>
      <c r="H374" s="47">
        <f t="shared" si="61"/>
        <v>1</v>
      </c>
      <c r="I374" s="48"/>
      <c r="AD374" s="18">
        <f t="shared" si="62"/>
        <v>0</v>
      </c>
      <c r="AE374" s="18">
        <f t="shared" si="63"/>
        <v>0</v>
      </c>
      <c r="AF374" s="18">
        <f t="shared" si="64"/>
        <v>0</v>
      </c>
      <c r="AG374" s="18">
        <f t="shared" si="65"/>
        <v>0</v>
      </c>
      <c r="AH374" s="18">
        <f t="shared" si="66"/>
        <v>0</v>
      </c>
      <c r="AI374" s="18">
        <f t="shared" si="67"/>
        <v>1</v>
      </c>
    </row>
    <row r="375" spans="1:35" s="18" customFormat="1" x14ac:dyDescent="0.2">
      <c r="A375" s="28">
        <v>355</v>
      </c>
      <c r="B375" s="12">
        <f>H17</f>
        <v>7</v>
      </c>
      <c r="C375" s="12">
        <f>J17</f>
        <v>9</v>
      </c>
      <c r="D375" s="12">
        <f>O17</f>
        <v>14</v>
      </c>
      <c r="E375" s="12">
        <f>P17</f>
        <v>15</v>
      </c>
      <c r="F375" s="12">
        <f>S17</f>
        <v>18</v>
      </c>
      <c r="G375" s="12">
        <f>U17</f>
        <v>20</v>
      </c>
      <c r="H375" s="47">
        <f t="shared" si="61"/>
        <v>1</v>
      </c>
      <c r="I375" s="48"/>
      <c r="AD375" s="18">
        <f t="shared" si="62"/>
        <v>0</v>
      </c>
      <c r="AE375" s="18">
        <f t="shared" si="63"/>
        <v>0</v>
      </c>
      <c r="AF375" s="18">
        <f t="shared" si="64"/>
        <v>0</v>
      </c>
      <c r="AG375" s="18">
        <f t="shared" si="65"/>
        <v>0</v>
      </c>
      <c r="AH375" s="18">
        <f t="shared" si="66"/>
        <v>0</v>
      </c>
      <c r="AI375" s="18">
        <f t="shared" si="67"/>
        <v>1</v>
      </c>
    </row>
    <row r="376" spans="1:35" s="18" customFormat="1" x14ac:dyDescent="0.2">
      <c r="A376" s="28">
        <v>356</v>
      </c>
      <c r="B376" s="13">
        <f>H17</f>
        <v>7</v>
      </c>
      <c r="C376" s="13">
        <f>K17</f>
        <v>10</v>
      </c>
      <c r="D376" s="13">
        <f>N17</f>
        <v>13</v>
      </c>
      <c r="E376" s="13">
        <f>P17</f>
        <v>15</v>
      </c>
      <c r="F376" s="13">
        <f>R17</f>
        <v>17</v>
      </c>
      <c r="G376" s="13">
        <f>S17</f>
        <v>18</v>
      </c>
      <c r="H376" s="47">
        <f t="shared" si="61"/>
        <v>1</v>
      </c>
      <c r="I376" s="48"/>
      <c r="AD376" s="18">
        <f t="shared" si="62"/>
        <v>0</v>
      </c>
      <c r="AE376" s="18">
        <f t="shared" si="63"/>
        <v>1</v>
      </c>
      <c r="AF376" s="18">
        <f t="shared" si="64"/>
        <v>0</v>
      </c>
      <c r="AG376" s="18">
        <f t="shared" si="65"/>
        <v>0</v>
      </c>
      <c r="AH376" s="18">
        <f t="shared" si="66"/>
        <v>0</v>
      </c>
      <c r="AI376" s="18">
        <f t="shared" si="67"/>
        <v>0</v>
      </c>
    </row>
    <row r="377" spans="1:35" s="18" customFormat="1" x14ac:dyDescent="0.2">
      <c r="A377" s="28">
        <v>357</v>
      </c>
      <c r="B377" s="12">
        <f>H17</f>
        <v>7</v>
      </c>
      <c r="C377" s="12">
        <f>K17</f>
        <v>10</v>
      </c>
      <c r="D377" s="12">
        <f>O17</f>
        <v>14</v>
      </c>
      <c r="E377" s="12">
        <f>Q17</f>
        <v>16</v>
      </c>
      <c r="F377" s="12">
        <f>T17</f>
        <v>19</v>
      </c>
      <c r="G377" s="12">
        <f>U17</f>
        <v>20</v>
      </c>
      <c r="H377" s="47">
        <f t="shared" si="61"/>
        <v>3</v>
      </c>
      <c r="I377" s="48"/>
      <c r="AD377" s="18">
        <f t="shared" si="62"/>
        <v>0</v>
      </c>
      <c r="AE377" s="18">
        <f t="shared" si="63"/>
        <v>1</v>
      </c>
      <c r="AF377" s="18">
        <f t="shared" si="64"/>
        <v>0</v>
      </c>
      <c r="AG377" s="18">
        <f t="shared" si="65"/>
        <v>0</v>
      </c>
      <c r="AH377" s="18">
        <f t="shared" si="66"/>
        <v>1</v>
      </c>
      <c r="AI377" s="18">
        <f t="shared" si="67"/>
        <v>1</v>
      </c>
    </row>
    <row r="378" spans="1:35" s="18" customFormat="1" x14ac:dyDescent="0.2">
      <c r="A378" s="28">
        <v>358</v>
      </c>
      <c r="B378" s="13">
        <f>H17</f>
        <v>7</v>
      </c>
      <c r="C378" s="13">
        <f>L17</f>
        <v>11</v>
      </c>
      <c r="D378" s="13">
        <f>N17</f>
        <v>13</v>
      </c>
      <c r="E378" s="13">
        <f>P17</f>
        <v>15</v>
      </c>
      <c r="F378" s="13">
        <f>Q17</f>
        <v>16</v>
      </c>
      <c r="G378" s="13">
        <f>U17</f>
        <v>20</v>
      </c>
      <c r="H378" s="47">
        <f t="shared" si="61"/>
        <v>1</v>
      </c>
      <c r="I378" s="48"/>
      <c r="AD378" s="18">
        <f t="shared" si="62"/>
        <v>0</v>
      </c>
      <c r="AE378" s="18">
        <f t="shared" si="63"/>
        <v>0</v>
      </c>
      <c r="AF378" s="18">
        <f t="shared" si="64"/>
        <v>0</v>
      </c>
      <c r="AG378" s="18">
        <f t="shared" si="65"/>
        <v>0</v>
      </c>
      <c r="AH378" s="18">
        <f t="shared" si="66"/>
        <v>0</v>
      </c>
      <c r="AI378" s="18">
        <f t="shared" si="67"/>
        <v>1</v>
      </c>
    </row>
    <row r="379" spans="1:35" s="18" customFormat="1" x14ac:dyDescent="0.2">
      <c r="A379" s="28">
        <v>359</v>
      </c>
      <c r="B379" s="12">
        <f>H17</f>
        <v>7</v>
      </c>
      <c r="C379" s="12">
        <f>L17</f>
        <v>11</v>
      </c>
      <c r="D379" s="12">
        <f>O17</f>
        <v>14</v>
      </c>
      <c r="E379" s="12">
        <f>R17</f>
        <v>17</v>
      </c>
      <c r="F379" s="12">
        <f>S17</f>
        <v>18</v>
      </c>
      <c r="G379" s="12">
        <f>T17</f>
        <v>19</v>
      </c>
      <c r="H379" s="47">
        <f t="shared" si="61"/>
        <v>1</v>
      </c>
      <c r="I379" s="48"/>
      <c r="AD379" s="18">
        <f t="shared" si="62"/>
        <v>0</v>
      </c>
      <c r="AE379" s="18">
        <f t="shared" si="63"/>
        <v>0</v>
      </c>
      <c r="AF379" s="18">
        <f t="shared" si="64"/>
        <v>0</v>
      </c>
      <c r="AG379" s="18">
        <f t="shared" si="65"/>
        <v>0</v>
      </c>
      <c r="AH379" s="18">
        <f t="shared" si="66"/>
        <v>0</v>
      </c>
      <c r="AI379" s="18">
        <f t="shared" si="67"/>
        <v>1</v>
      </c>
    </row>
    <row r="380" spans="1:35" s="18" customFormat="1" x14ac:dyDescent="0.2">
      <c r="A380" s="28">
        <v>360</v>
      </c>
      <c r="B380" s="13">
        <f>H17</f>
        <v>7</v>
      </c>
      <c r="C380" s="13">
        <f>M17</f>
        <v>12</v>
      </c>
      <c r="D380" s="13">
        <f>N17</f>
        <v>13</v>
      </c>
      <c r="E380" s="13">
        <f>O17</f>
        <v>14</v>
      </c>
      <c r="F380" s="13">
        <f>Q17</f>
        <v>16</v>
      </c>
      <c r="G380" s="13">
        <f>S17</f>
        <v>18</v>
      </c>
      <c r="H380" s="47">
        <f t="shared" si="61"/>
        <v>0</v>
      </c>
      <c r="I380" s="48"/>
      <c r="AD380" s="18">
        <f t="shared" si="62"/>
        <v>0</v>
      </c>
      <c r="AE380" s="18">
        <f t="shared" si="63"/>
        <v>0</v>
      </c>
      <c r="AF380" s="18">
        <f t="shared" si="64"/>
        <v>0</v>
      </c>
      <c r="AG380" s="18">
        <f t="shared" si="65"/>
        <v>0</v>
      </c>
      <c r="AH380" s="18">
        <f t="shared" si="66"/>
        <v>0</v>
      </c>
      <c r="AI380" s="18">
        <f t="shared" si="67"/>
        <v>0</v>
      </c>
    </row>
    <row r="381" spans="1:35" s="18" customFormat="1" x14ac:dyDescent="0.2">
      <c r="A381" s="28">
        <v>361</v>
      </c>
      <c r="B381" s="12">
        <f>H17</f>
        <v>7</v>
      </c>
      <c r="C381" s="12">
        <f>M17</f>
        <v>12</v>
      </c>
      <c r="D381" s="12">
        <f>P17</f>
        <v>15</v>
      </c>
      <c r="E381" s="12">
        <f>R17</f>
        <v>17</v>
      </c>
      <c r="F381" s="12">
        <f>T17</f>
        <v>19</v>
      </c>
      <c r="G381" s="12">
        <f>U17</f>
        <v>20</v>
      </c>
      <c r="H381" s="47">
        <f t="shared" si="61"/>
        <v>2</v>
      </c>
      <c r="I381" s="48"/>
      <c r="AD381" s="18">
        <f t="shared" si="62"/>
        <v>0</v>
      </c>
      <c r="AE381" s="18">
        <f t="shared" si="63"/>
        <v>0</v>
      </c>
      <c r="AF381" s="18">
        <f t="shared" si="64"/>
        <v>0</v>
      </c>
      <c r="AG381" s="18">
        <f t="shared" si="65"/>
        <v>0</v>
      </c>
      <c r="AH381" s="18">
        <f t="shared" si="66"/>
        <v>1</v>
      </c>
      <c r="AI381" s="18">
        <f t="shared" si="67"/>
        <v>1</v>
      </c>
    </row>
    <row r="382" spans="1:35" s="18" customFormat="1" x14ac:dyDescent="0.2">
      <c r="A382" s="28">
        <v>362</v>
      </c>
      <c r="B382" s="13">
        <f>I17</f>
        <v>8</v>
      </c>
      <c r="C382" s="13">
        <f>J17</f>
        <v>9</v>
      </c>
      <c r="D382" s="13">
        <f>K17</f>
        <v>10</v>
      </c>
      <c r="E382" s="13">
        <f>L17</f>
        <v>11</v>
      </c>
      <c r="F382" s="13">
        <f>P17</f>
        <v>15</v>
      </c>
      <c r="G382" s="13">
        <f>S17</f>
        <v>18</v>
      </c>
      <c r="H382" s="47">
        <f t="shared" si="61"/>
        <v>1</v>
      </c>
      <c r="I382" s="48"/>
      <c r="AD382" s="18">
        <f t="shared" si="62"/>
        <v>0</v>
      </c>
      <c r="AE382" s="18">
        <f t="shared" si="63"/>
        <v>0</v>
      </c>
      <c r="AF382" s="18">
        <f t="shared" si="64"/>
        <v>1</v>
      </c>
      <c r="AG382" s="18">
        <f t="shared" si="65"/>
        <v>0</v>
      </c>
      <c r="AH382" s="18">
        <f t="shared" si="66"/>
        <v>0</v>
      </c>
      <c r="AI382" s="18">
        <f t="shared" si="67"/>
        <v>0</v>
      </c>
    </row>
    <row r="383" spans="1:35" s="18" customFormat="1" x14ac:dyDescent="0.2">
      <c r="A383" s="28">
        <v>363</v>
      </c>
      <c r="B383" s="12">
        <f>I17</f>
        <v>8</v>
      </c>
      <c r="C383" s="12">
        <f>J17</f>
        <v>9</v>
      </c>
      <c r="D383" s="12">
        <f>K17</f>
        <v>10</v>
      </c>
      <c r="E383" s="12">
        <f>M17</f>
        <v>12</v>
      </c>
      <c r="F383" s="12">
        <f>O17</f>
        <v>14</v>
      </c>
      <c r="G383" s="12">
        <f>U17</f>
        <v>20</v>
      </c>
      <c r="H383" s="47">
        <f t="shared" si="61"/>
        <v>2</v>
      </c>
      <c r="I383" s="48"/>
      <c r="AD383" s="18">
        <f t="shared" si="62"/>
        <v>0</v>
      </c>
      <c r="AE383" s="18">
        <f t="shared" si="63"/>
        <v>0</v>
      </c>
      <c r="AF383" s="18">
        <f t="shared" si="64"/>
        <v>1</v>
      </c>
      <c r="AG383" s="18">
        <f t="shared" si="65"/>
        <v>0</v>
      </c>
      <c r="AH383" s="18">
        <f t="shared" si="66"/>
        <v>0</v>
      </c>
      <c r="AI383" s="18">
        <f t="shared" si="67"/>
        <v>1</v>
      </c>
    </row>
    <row r="384" spans="1:35" s="18" customFormat="1" x14ac:dyDescent="0.2">
      <c r="A384" s="28">
        <v>364</v>
      </c>
      <c r="B384" s="13">
        <f>I17</f>
        <v>8</v>
      </c>
      <c r="C384" s="13">
        <f>J17</f>
        <v>9</v>
      </c>
      <c r="D384" s="13">
        <f>N17</f>
        <v>13</v>
      </c>
      <c r="E384" s="13">
        <f>O17</f>
        <v>14</v>
      </c>
      <c r="F384" s="13">
        <f>S17</f>
        <v>18</v>
      </c>
      <c r="G384" s="13">
        <f>T17</f>
        <v>19</v>
      </c>
      <c r="H384" s="47">
        <f t="shared" si="61"/>
        <v>1</v>
      </c>
      <c r="I384" s="48"/>
      <c r="AD384" s="18">
        <f t="shared" si="62"/>
        <v>0</v>
      </c>
      <c r="AE384" s="18">
        <f t="shared" si="63"/>
        <v>0</v>
      </c>
      <c r="AF384" s="18">
        <f t="shared" si="64"/>
        <v>0</v>
      </c>
      <c r="AG384" s="18">
        <f t="shared" si="65"/>
        <v>0</v>
      </c>
      <c r="AH384" s="18">
        <f t="shared" si="66"/>
        <v>0</v>
      </c>
      <c r="AI384" s="18">
        <f t="shared" si="67"/>
        <v>1</v>
      </c>
    </row>
    <row r="385" spans="1:35" s="18" customFormat="1" x14ac:dyDescent="0.2">
      <c r="A385" s="28">
        <v>365</v>
      </c>
      <c r="B385" s="12">
        <f>I17</f>
        <v>8</v>
      </c>
      <c r="C385" s="12">
        <f>J17</f>
        <v>9</v>
      </c>
      <c r="D385" s="12">
        <f>P17</f>
        <v>15</v>
      </c>
      <c r="E385" s="12">
        <f>Q17</f>
        <v>16</v>
      </c>
      <c r="F385" s="12">
        <f>R17</f>
        <v>17</v>
      </c>
      <c r="G385" s="12">
        <f>U17</f>
        <v>20</v>
      </c>
      <c r="H385" s="47">
        <f t="shared" si="61"/>
        <v>1</v>
      </c>
      <c r="I385" s="48"/>
      <c r="AD385" s="18">
        <f t="shared" si="62"/>
        <v>0</v>
      </c>
      <c r="AE385" s="18">
        <f t="shared" si="63"/>
        <v>0</v>
      </c>
      <c r="AF385" s="18">
        <f t="shared" si="64"/>
        <v>0</v>
      </c>
      <c r="AG385" s="18">
        <f t="shared" si="65"/>
        <v>0</v>
      </c>
      <c r="AH385" s="18">
        <f t="shared" si="66"/>
        <v>0</v>
      </c>
      <c r="AI385" s="18">
        <f t="shared" si="67"/>
        <v>1</v>
      </c>
    </row>
    <row r="386" spans="1:35" s="18" customFormat="1" x14ac:dyDescent="0.2">
      <c r="A386" s="28">
        <v>366</v>
      </c>
      <c r="B386" s="13">
        <f>I17</f>
        <v>8</v>
      </c>
      <c r="C386" s="13">
        <f>K17</f>
        <v>10</v>
      </c>
      <c r="D386" s="13">
        <f>N17</f>
        <v>13</v>
      </c>
      <c r="E386" s="13">
        <f>O17</f>
        <v>14</v>
      </c>
      <c r="F386" s="13">
        <f>P17</f>
        <v>15</v>
      </c>
      <c r="G386" s="13">
        <f>Q17</f>
        <v>16</v>
      </c>
      <c r="H386" s="47">
        <f t="shared" si="61"/>
        <v>1</v>
      </c>
      <c r="I386" s="48"/>
      <c r="AD386" s="18">
        <f t="shared" si="62"/>
        <v>0</v>
      </c>
      <c r="AE386" s="18">
        <f t="shared" si="63"/>
        <v>1</v>
      </c>
      <c r="AF386" s="18">
        <f t="shared" si="64"/>
        <v>0</v>
      </c>
      <c r="AG386" s="18">
        <f t="shared" si="65"/>
        <v>0</v>
      </c>
      <c r="AH386" s="18">
        <f t="shared" si="66"/>
        <v>0</v>
      </c>
      <c r="AI386" s="18">
        <f t="shared" si="67"/>
        <v>0</v>
      </c>
    </row>
    <row r="387" spans="1:35" s="18" customFormat="1" x14ac:dyDescent="0.2">
      <c r="A387" s="28">
        <v>367</v>
      </c>
      <c r="B387" s="12">
        <f>I17</f>
        <v>8</v>
      </c>
      <c r="C387" s="12">
        <f>K17</f>
        <v>10</v>
      </c>
      <c r="D387" s="12">
        <f>R17</f>
        <v>17</v>
      </c>
      <c r="E387" s="12">
        <f>S17</f>
        <v>18</v>
      </c>
      <c r="F387" s="12">
        <f>T17</f>
        <v>19</v>
      </c>
      <c r="G387" s="12">
        <f>U17</f>
        <v>20</v>
      </c>
      <c r="H387" s="47">
        <f t="shared" si="61"/>
        <v>3</v>
      </c>
      <c r="I387" s="48"/>
      <c r="AD387" s="18">
        <f t="shared" si="62"/>
        <v>0</v>
      </c>
      <c r="AE387" s="18">
        <f t="shared" si="63"/>
        <v>1</v>
      </c>
      <c r="AF387" s="18">
        <f t="shared" si="64"/>
        <v>0</v>
      </c>
      <c r="AG387" s="18">
        <f t="shared" si="65"/>
        <v>0</v>
      </c>
      <c r="AH387" s="18">
        <f t="shared" si="66"/>
        <v>1</v>
      </c>
      <c r="AI387" s="18">
        <f t="shared" si="67"/>
        <v>1</v>
      </c>
    </row>
    <row r="388" spans="1:35" s="18" customFormat="1" x14ac:dyDescent="0.2">
      <c r="A388" s="28">
        <v>368</v>
      </c>
      <c r="B388" s="13">
        <f>I17</f>
        <v>8</v>
      </c>
      <c r="C388" s="13">
        <f>L17</f>
        <v>11</v>
      </c>
      <c r="D388" s="13">
        <f>N17</f>
        <v>13</v>
      </c>
      <c r="E388" s="13">
        <f>P17</f>
        <v>15</v>
      </c>
      <c r="F388" s="13">
        <f>R17</f>
        <v>17</v>
      </c>
      <c r="G388" s="13">
        <f>T17</f>
        <v>19</v>
      </c>
      <c r="H388" s="47">
        <f t="shared" si="61"/>
        <v>1</v>
      </c>
      <c r="I388" s="48"/>
      <c r="AD388" s="18">
        <f t="shared" si="62"/>
        <v>0</v>
      </c>
      <c r="AE388" s="18">
        <f t="shared" si="63"/>
        <v>0</v>
      </c>
      <c r="AF388" s="18">
        <f t="shared" si="64"/>
        <v>0</v>
      </c>
      <c r="AG388" s="18">
        <f t="shared" si="65"/>
        <v>0</v>
      </c>
      <c r="AH388" s="18">
        <f t="shared" si="66"/>
        <v>0</v>
      </c>
      <c r="AI388" s="18">
        <f t="shared" si="67"/>
        <v>1</v>
      </c>
    </row>
    <row r="389" spans="1:35" s="18" customFormat="1" x14ac:dyDescent="0.2">
      <c r="A389" s="28">
        <v>369</v>
      </c>
      <c r="B389" s="12">
        <f>I17</f>
        <v>8</v>
      </c>
      <c r="C389" s="12">
        <f>L17</f>
        <v>11</v>
      </c>
      <c r="D389" s="12">
        <f>O17</f>
        <v>14</v>
      </c>
      <c r="E389" s="12">
        <f>Q17</f>
        <v>16</v>
      </c>
      <c r="F389" s="12">
        <f>S17</f>
        <v>18</v>
      </c>
      <c r="G389" s="12">
        <f>U17</f>
        <v>20</v>
      </c>
      <c r="H389" s="47">
        <f t="shared" si="61"/>
        <v>1</v>
      </c>
      <c r="I389" s="48"/>
      <c r="AD389" s="18">
        <f t="shared" si="62"/>
        <v>0</v>
      </c>
      <c r="AE389" s="18">
        <f t="shared" si="63"/>
        <v>0</v>
      </c>
      <c r="AF389" s="18">
        <f t="shared" si="64"/>
        <v>0</v>
      </c>
      <c r="AG389" s="18">
        <f t="shared" si="65"/>
        <v>0</v>
      </c>
      <c r="AH389" s="18">
        <f t="shared" si="66"/>
        <v>0</v>
      </c>
      <c r="AI389" s="18">
        <f t="shared" si="67"/>
        <v>1</v>
      </c>
    </row>
    <row r="390" spans="1:35" s="18" customFormat="1" x14ac:dyDescent="0.2">
      <c r="A390" s="28">
        <v>370</v>
      </c>
      <c r="B390" s="13">
        <f>I17</f>
        <v>8</v>
      </c>
      <c r="C390" s="13">
        <f>M17</f>
        <v>12</v>
      </c>
      <c r="D390" s="13">
        <f>N17</f>
        <v>13</v>
      </c>
      <c r="E390" s="13">
        <f>P17</f>
        <v>15</v>
      </c>
      <c r="F390" s="13">
        <f>S17</f>
        <v>18</v>
      </c>
      <c r="G390" s="13">
        <f>U17</f>
        <v>20</v>
      </c>
      <c r="H390" s="47">
        <f t="shared" si="61"/>
        <v>1</v>
      </c>
      <c r="I390" s="48"/>
      <c r="AD390" s="18">
        <f t="shared" si="62"/>
        <v>0</v>
      </c>
      <c r="AE390" s="18">
        <f t="shared" si="63"/>
        <v>0</v>
      </c>
      <c r="AF390" s="18">
        <f t="shared" si="64"/>
        <v>0</v>
      </c>
      <c r="AG390" s="18">
        <f t="shared" si="65"/>
        <v>0</v>
      </c>
      <c r="AH390" s="18">
        <f t="shared" si="66"/>
        <v>0</v>
      </c>
      <c r="AI390" s="18">
        <f t="shared" si="67"/>
        <v>1</v>
      </c>
    </row>
    <row r="391" spans="1:35" s="18" customFormat="1" x14ac:dyDescent="0.2">
      <c r="A391" s="28">
        <v>371</v>
      </c>
      <c r="B391" s="12">
        <f>I17</f>
        <v>8</v>
      </c>
      <c r="C391" s="12">
        <f>M17</f>
        <v>12</v>
      </c>
      <c r="D391" s="12">
        <f>O17</f>
        <v>14</v>
      </c>
      <c r="E391" s="12">
        <f>Q17</f>
        <v>16</v>
      </c>
      <c r="F391" s="12">
        <f>R17</f>
        <v>17</v>
      </c>
      <c r="G391" s="12">
        <f>T17</f>
        <v>19</v>
      </c>
      <c r="H391" s="47">
        <f t="shared" si="61"/>
        <v>1</v>
      </c>
      <c r="I391" s="48"/>
      <c r="AD391" s="18">
        <f t="shared" si="62"/>
        <v>0</v>
      </c>
      <c r="AE391" s="18">
        <f t="shared" si="63"/>
        <v>0</v>
      </c>
      <c r="AF391" s="18">
        <f t="shared" si="64"/>
        <v>0</v>
      </c>
      <c r="AG391" s="18">
        <f t="shared" si="65"/>
        <v>0</v>
      </c>
      <c r="AH391" s="18">
        <f t="shared" si="66"/>
        <v>0</v>
      </c>
      <c r="AI391" s="18">
        <f t="shared" si="67"/>
        <v>1</v>
      </c>
    </row>
    <row r="392" spans="1:35" s="18" customFormat="1" x14ac:dyDescent="0.2">
      <c r="A392" s="28">
        <v>372</v>
      </c>
      <c r="B392" s="13">
        <f>J17</f>
        <v>9</v>
      </c>
      <c r="C392" s="13">
        <f>K17</f>
        <v>10</v>
      </c>
      <c r="D392" s="13">
        <f>L17</f>
        <v>11</v>
      </c>
      <c r="E392" s="13">
        <f>M17</f>
        <v>12</v>
      </c>
      <c r="F392" s="13">
        <f>R17</f>
        <v>17</v>
      </c>
      <c r="G392" s="13">
        <f>T17</f>
        <v>19</v>
      </c>
      <c r="H392" s="47">
        <f t="shared" si="61"/>
        <v>2</v>
      </c>
      <c r="I392" s="48"/>
      <c r="AD392" s="18">
        <f t="shared" si="62"/>
        <v>0</v>
      </c>
      <c r="AE392" s="18">
        <f t="shared" si="63"/>
        <v>1</v>
      </c>
      <c r="AF392" s="18">
        <f t="shared" si="64"/>
        <v>0</v>
      </c>
      <c r="AG392" s="18">
        <f t="shared" si="65"/>
        <v>0</v>
      </c>
      <c r="AH392" s="18">
        <f t="shared" si="66"/>
        <v>0</v>
      </c>
      <c r="AI392" s="18">
        <f t="shared" si="67"/>
        <v>1</v>
      </c>
    </row>
    <row r="393" spans="1:35" s="18" customFormat="1" x14ac:dyDescent="0.2">
      <c r="A393" s="28">
        <v>373</v>
      </c>
      <c r="B393" s="12">
        <f>J17</f>
        <v>9</v>
      </c>
      <c r="C393" s="12">
        <f>L17</f>
        <v>11</v>
      </c>
      <c r="D393" s="12">
        <f>N17</f>
        <v>13</v>
      </c>
      <c r="E393" s="12">
        <f>R17</f>
        <v>17</v>
      </c>
      <c r="F393" s="12">
        <f>S17</f>
        <v>18</v>
      </c>
      <c r="G393" s="12">
        <f>U17</f>
        <v>20</v>
      </c>
      <c r="H393" s="47">
        <f t="shared" si="61"/>
        <v>1</v>
      </c>
      <c r="I393" s="48"/>
      <c r="AD393" s="18">
        <f t="shared" si="62"/>
        <v>0</v>
      </c>
      <c r="AE393" s="18">
        <f t="shared" si="63"/>
        <v>0</v>
      </c>
      <c r="AF393" s="18">
        <f t="shared" si="64"/>
        <v>0</v>
      </c>
      <c r="AG393" s="18">
        <f t="shared" si="65"/>
        <v>0</v>
      </c>
      <c r="AH393" s="18">
        <f t="shared" si="66"/>
        <v>0</v>
      </c>
      <c r="AI393" s="18">
        <f t="shared" si="67"/>
        <v>1</v>
      </c>
    </row>
    <row r="394" spans="1:35" s="18" customFormat="1" x14ac:dyDescent="0.2">
      <c r="A394" s="28">
        <v>374</v>
      </c>
      <c r="B394" s="13">
        <f>J17</f>
        <v>9</v>
      </c>
      <c r="C394" s="13">
        <f>L17</f>
        <v>11</v>
      </c>
      <c r="D394" s="13">
        <f>O17</f>
        <v>14</v>
      </c>
      <c r="E394" s="13">
        <f>P17</f>
        <v>15</v>
      </c>
      <c r="F394" s="13">
        <f>Q17</f>
        <v>16</v>
      </c>
      <c r="G394" s="13">
        <f>T17</f>
        <v>19</v>
      </c>
      <c r="H394" s="47">
        <f t="shared" si="61"/>
        <v>1</v>
      </c>
      <c r="I394" s="48"/>
      <c r="AD394" s="18">
        <f t="shared" si="62"/>
        <v>0</v>
      </c>
      <c r="AE394" s="18">
        <f t="shared" si="63"/>
        <v>0</v>
      </c>
      <c r="AF394" s="18">
        <f t="shared" si="64"/>
        <v>0</v>
      </c>
      <c r="AG394" s="18">
        <f t="shared" si="65"/>
        <v>0</v>
      </c>
      <c r="AH394" s="18">
        <f t="shared" si="66"/>
        <v>0</v>
      </c>
      <c r="AI394" s="18">
        <f t="shared" si="67"/>
        <v>1</v>
      </c>
    </row>
    <row r="395" spans="1:35" s="18" customFormat="1" x14ac:dyDescent="0.2">
      <c r="A395" s="28">
        <v>375</v>
      </c>
      <c r="B395" s="12">
        <f>J17</f>
        <v>9</v>
      </c>
      <c r="C395" s="12">
        <f>M17</f>
        <v>12</v>
      </c>
      <c r="D395" s="12">
        <f>N17</f>
        <v>13</v>
      </c>
      <c r="E395" s="12">
        <f>O17</f>
        <v>14</v>
      </c>
      <c r="F395" s="12">
        <f>P17</f>
        <v>15</v>
      </c>
      <c r="G395" s="12">
        <f>R17</f>
        <v>17</v>
      </c>
      <c r="H395" s="47">
        <f t="shared" si="61"/>
        <v>0</v>
      </c>
      <c r="I395" s="48"/>
      <c r="AD395" s="18">
        <f t="shared" si="62"/>
        <v>0</v>
      </c>
      <c r="AE395" s="18">
        <f t="shared" si="63"/>
        <v>0</v>
      </c>
      <c r="AF395" s="18">
        <f t="shared" si="64"/>
        <v>0</v>
      </c>
      <c r="AG395" s="18">
        <f t="shared" si="65"/>
        <v>0</v>
      </c>
      <c r="AH395" s="18">
        <f t="shared" si="66"/>
        <v>0</v>
      </c>
      <c r="AI395" s="18">
        <f t="shared" si="67"/>
        <v>0</v>
      </c>
    </row>
    <row r="396" spans="1:35" s="18" customFormat="1" x14ac:dyDescent="0.2">
      <c r="A396" s="28">
        <v>376</v>
      </c>
      <c r="B396" s="13">
        <f>J17</f>
        <v>9</v>
      </c>
      <c r="C396" s="13">
        <f>M17</f>
        <v>12</v>
      </c>
      <c r="D396" s="13">
        <f>Q17</f>
        <v>16</v>
      </c>
      <c r="E396" s="13">
        <f>S17</f>
        <v>18</v>
      </c>
      <c r="F396" s="13">
        <f>T17</f>
        <v>19</v>
      </c>
      <c r="G396" s="13">
        <f>U17</f>
        <v>20</v>
      </c>
      <c r="H396" s="47">
        <f t="shared" si="61"/>
        <v>2</v>
      </c>
      <c r="I396" s="48"/>
      <c r="AD396" s="18">
        <f t="shared" si="62"/>
        <v>0</v>
      </c>
      <c r="AE396" s="18">
        <f t="shared" si="63"/>
        <v>0</v>
      </c>
      <c r="AF396" s="18">
        <f t="shared" si="64"/>
        <v>0</v>
      </c>
      <c r="AG396" s="18">
        <f t="shared" si="65"/>
        <v>0</v>
      </c>
      <c r="AH396" s="18">
        <f t="shared" si="66"/>
        <v>1</v>
      </c>
      <c r="AI396" s="18">
        <f t="shared" si="67"/>
        <v>1</v>
      </c>
    </row>
    <row r="397" spans="1:35" s="18" customFormat="1" x14ac:dyDescent="0.2">
      <c r="A397" s="28">
        <v>377</v>
      </c>
      <c r="B397" s="12">
        <f>K17</f>
        <v>10</v>
      </c>
      <c r="C397" s="12">
        <f>L17</f>
        <v>11</v>
      </c>
      <c r="D397" s="12">
        <f>N17</f>
        <v>13</v>
      </c>
      <c r="E397" s="12">
        <f>Q17</f>
        <v>16</v>
      </c>
      <c r="F397" s="12">
        <f>S17</f>
        <v>18</v>
      </c>
      <c r="G397" s="12">
        <f>T17</f>
        <v>19</v>
      </c>
      <c r="H397" s="47">
        <f t="shared" si="61"/>
        <v>2</v>
      </c>
      <c r="I397" s="48"/>
      <c r="AD397" s="18">
        <f t="shared" si="62"/>
        <v>1</v>
      </c>
      <c r="AE397" s="18">
        <f t="shared" si="63"/>
        <v>0</v>
      </c>
      <c r="AF397" s="18">
        <f t="shared" si="64"/>
        <v>0</v>
      </c>
      <c r="AG397" s="18">
        <f t="shared" si="65"/>
        <v>0</v>
      </c>
      <c r="AH397" s="18">
        <f t="shared" si="66"/>
        <v>0</v>
      </c>
      <c r="AI397" s="18">
        <f t="shared" si="67"/>
        <v>1</v>
      </c>
    </row>
    <row r="398" spans="1:35" s="18" customFormat="1" x14ac:dyDescent="0.2">
      <c r="A398" s="28">
        <v>378</v>
      </c>
      <c r="B398" s="13">
        <f>K17</f>
        <v>10</v>
      </c>
      <c r="C398" s="13">
        <f>L17</f>
        <v>11</v>
      </c>
      <c r="D398" s="13">
        <f>O17</f>
        <v>14</v>
      </c>
      <c r="E398" s="13">
        <f>P17</f>
        <v>15</v>
      </c>
      <c r="F398" s="13">
        <f>R17</f>
        <v>17</v>
      </c>
      <c r="G398" s="13">
        <f>U17</f>
        <v>20</v>
      </c>
      <c r="H398" s="47">
        <f t="shared" si="61"/>
        <v>2</v>
      </c>
      <c r="I398" s="48"/>
      <c r="AD398" s="18">
        <f t="shared" si="62"/>
        <v>1</v>
      </c>
      <c r="AE398" s="18">
        <f t="shared" si="63"/>
        <v>0</v>
      </c>
      <c r="AF398" s="18">
        <f t="shared" si="64"/>
        <v>0</v>
      </c>
      <c r="AG398" s="18">
        <f t="shared" si="65"/>
        <v>0</v>
      </c>
      <c r="AH398" s="18">
        <f t="shared" si="66"/>
        <v>0</v>
      </c>
      <c r="AI398" s="18">
        <f t="shared" si="67"/>
        <v>1</v>
      </c>
    </row>
    <row r="399" spans="1:35" s="18" customFormat="1" x14ac:dyDescent="0.2">
      <c r="A399" s="28">
        <v>379</v>
      </c>
      <c r="B399" s="12">
        <f>K17</f>
        <v>10</v>
      </c>
      <c r="C399" s="12">
        <f>M17</f>
        <v>12</v>
      </c>
      <c r="D399" s="12">
        <f>N17</f>
        <v>13</v>
      </c>
      <c r="E399" s="12">
        <f>Q17</f>
        <v>16</v>
      </c>
      <c r="F399" s="12">
        <f>R17</f>
        <v>17</v>
      </c>
      <c r="G399" s="12">
        <f>U17</f>
        <v>20</v>
      </c>
      <c r="H399" s="47">
        <f t="shared" si="61"/>
        <v>2</v>
      </c>
      <c r="I399" s="48"/>
      <c r="AD399" s="18">
        <f t="shared" si="62"/>
        <v>1</v>
      </c>
      <c r="AE399" s="18">
        <f t="shared" si="63"/>
        <v>0</v>
      </c>
      <c r="AF399" s="18">
        <f t="shared" si="64"/>
        <v>0</v>
      </c>
      <c r="AG399" s="18">
        <f t="shared" si="65"/>
        <v>0</v>
      </c>
      <c r="AH399" s="18">
        <f t="shared" si="66"/>
        <v>0</v>
      </c>
      <c r="AI399" s="18">
        <f t="shared" si="67"/>
        <v>1</v>
      </c>
    </row>
    <row r="400" spans="1:35" s="18" customFormat="1" x14ac:dyDescent="0.2">
      <c r="A400" s="28">
        <v>380</v>
      </c>
      <c r="B400" s="13">
        <f>K17</f>
        <v>10</v>
      </c>
      <c r="C400" s="13">
        <f>M17</f>
        <v>12</v>
      </c>
      <c r="D400" s="13">
        <f>O17</f>
        <v>14</v>
      </c>
      <c r="E400" s="13">
        <f>P17</f>
        <v>15</v>
      </c>
      <c r="F400" s="13">
        <f>S17</f>
        <v>18</v>
      </c>
      <c r="G400" s="13">
        <f>T17</f>
        <v>19</v>
      </c>
      <c r="H400" s="47">
        <f t="shared" si="61"/>
        <v>2</v>
      </c>
      <c r="I400" s="48"/>
      <c r="AD400" s="18">
        <f t="shared" si="62"/>
        <v>1</v>
      </c>
      <c r="AE400" s="18">
        <f t="shared" si="63"/>
        <v>0</v>
      </c>
      <c r="AF400" s="18">
        <f t="shared" si="64"/>
        <v>0</v>
      </c>
      <c r="AG400" s="18">
        <f t="shared" si="65"/>
        <v>0</v>
      </c>
      <c r="AH400" s="18">
        <f t="shared" si="66"/>
        <v>0</v>
      </c>
      <c r="AI400" s="18">
        <f t="shared" si="67"/>
        <v>1</v>
      </c>
    </row>
    <row r="401" spans="1:35" s="18" customFormat="1" x14ac:dyDescent="0.2">
      <c r="A401" s="28">
        <v>381</v>
      </c>
      <c r="B401" s="12">
        <f>L17</f>
        <v>11</v>
      </c>
      <c r="C401" s="12">
        <f>M17</f>
        <v>12</v>
      </c>
      <c r="D401" s="12">
        <f>N17</f>
        <v>13</v>
      </c>
      <c r="E401" s="12">
        <f>O17</f>
        <v>14</v>
      </c>
      <c r="F401" s="12">
        <f>T17</f>
        <v>19</v>
      </c>
      <c r="G401" s="12">
        <f>U17</f>
        <v>20</v>
      </c>
      <c r="H401" s="47">
        <f t="shared" si="61"/>
        <v>2</v>
      </c>
      <c r="I401" s="48"/>
      <c r="AD401" s="18">
        <f t="shared" si="62"/>
        <v>0</v>
      </c>
      <c r="AE401" s="18">
        <f t="shared" si="63"/>
        <v>0</v>
      </c>
      <c r="AF401" s="18">
        <f t="shared" si="64"/>
        <v>0</v>
      </c>
      <c r="AG401" s="18">
        <f t="shared" si="65"/>
        <v>0</v>
      </c>
      <c r="AH401" s="18">
        <f t="shared" si="66"/>
        <v>1</v>
      </c>
      <c r="AI401" s="18">
        <f t="shared" si="67"/>
        <v>1</v>
      </c>
    </row>
    <row r="402" spans="1:35" s="18" customFormat="1" x14ac:dyDescent="0.2">
      <c r="A402" s="28">
        <v>382</v>
      </c>
      <c r="B402" s="13">
        <f>L17</f>
        <v>11</v>
      </c>
      <c r="C402" s="13">
        <f>M17</f>
        <v>12</v>
      </c>
      <c r="D402" s="13">
        <f>P17</f>
        <v>15</v>
      </c>
      <c r="E402" s="13">
        <f>Q17</f>
        <v>16</v>
      </c>
      <c r="F402" s="13">
        <f>R17</f>
        <v>17</v>
      </c>
      <c r="G402" s="13">
        <f>S17</f>
        <v>18</v>
      </c>
      <c r="H402" s="47">
        <f t="shared" si="61"/>
        <v>0</v>
      </c>
      <c r="I402" s="48"/>
      <c r="AD402" s="18">
        <f t="shared" si="62"/>
        <v>0</v>
      </c>
      <c r="AE402" s="18">
        <f t="shared" si="63"/>
        <v>0</v>
      </c>
      <c r="AF402" s="18">
        <f t="shared" si="64"/>
        <v>0</v>
      </c>
      <c r="AG402" s="18">
        <f t="shared" si="65"/>
        <v>0</v>
      </c>
      <c r="AH402" s="18">
        <f t="shared" si="66"/>
        <v>0</v>
      </c>
      <c r="AI402" s="18">
        <f t="shared" si="67"/>
        <v>0</v>
      </c>
    </row>
    <row r="403" spans="1:35" ht="12.75" customHeight="1" x14ac:dyDescent="0.2">
      <c r="A403" s="51" t="s">
        <v>1</v>
      </c>
      <c r="B403" s="52"/>
      <c r="C403" s="52"/>
      <c r="D403" s="52"/>
      <c r="E403" s="52"/>
      <c r="F403" s="52"/>
      <c r="G403" s="52"/>
      <c r="H403" s="52"/>
      <c r="I403" s="53"/>
    </row>
    <row r="404" spans="1:35" ht="12.75" customHeight="1" x14ac:dyDescent="0.2">
      <c r="A404" s="54"/>
      <c r="B404" s="55"/>
      <c r="C404" s="55"/>
      <c r="D404" s="55"/>
      <c r="E404" s="55"/>
      <c r="F404" s="55"/>
      <c r="G404" s="55"/>
      <c r="H404" s="55"/>
      <c r="I404" s="56"/>
    </row>
  </sheetData>
  <sheetProtection algorithmName="SHA-512" hashValue="PJNEuOXNaO6rH5dGf8jeLbGJyd8bjhglzhvIRhO+TkDsIwBbkf9NThOpDEhgfETfCVohE8jlJNBtKoQhG5Bdew==" saltValue="DyOQPpu7QwvdxpJrDvAE9A==" spinCount="100000" sheet="1" objects="1" scenarios="1"/>
  <mergeCells count="431">
    <mergeCell ref="H399:I399"/>
    <mergeCell ref="H400:I400"/>
    <mergeCell ref="H401:I401"/>
    <mergeCell ref="H402:I402"/>
    <mergeCell ref="H390:I390"/>
    <mergeCell ref="H391:I391"/>
    <mergeCell ref="H392:I392"/>
    <mergeCell ref="H393:I393"/>
    <mergeCell ref="H394:I394"/>
    <mergeCell ref="H395:I395"/>
    <mergeCell ref="H396:I396"/>
    <mergeCell ref="H397:I397"/>
    <mergeCell ref="H398:I398"/>
    <mergeCell ref="H372:I372"/>
    <mergeCell ref="H373:I373"/>
    <mergeCell ref="H374:I374"/>
    <mergeCell ref="H375:I375"/>
    <mergeCell ref="H376:I376"/>
    <mergeCell ref="H377:I377"/>
    <mergeCell ref="H378:I378"/>
    <mergeCell ref="H379:I379"/>
    <mergeCell ref="H380:I380"/>
    <mergeCell ref="H381:I381"/>
    <mergeCell ref="H382:I382"/>
    <mergeCell ref="H383:I383"/>
    <mergeCell ref="H384:I384"/>
    <mergeCell ref="H385:I385"/>
    <mergeCell ref="H386:I386"/>
    <mergeCell ref="H387:I387"/>
    <mergeCell ref="H388:I388"/>
    <mergeCell ref="H389:I389"/>
    <mergeCell ref="H354:I354"/>
    <mergeCell ref="H355:I355"/>
    <mergeCell ref="H356:I356"/>
    <mergeCell ref="H357:I357"/>
    <mergeCell ref="H358:I358"/>
    <mergeCell ref="H359:I359"/>
    <mergeCell ref="H360:I360"/>
    <mergeCell ref="H361:I361"/>
    <mergeCell ref="H362:I362"/>
    <mergeCell ref="H363:I363"/>
    <mergeCell ref="H364:I364"/>
    <mergeCell ref="H365:I365"/>
    <mergeCell ref="H366:I366"/>
    <mergeCell ref="H367:I367"/>
    <mergeCell ref="H368:I368"/>
    <mergeCell ref="H369:I369"/>
    <mergeCell ref="H370:I370"/>
    <mergeCell ref="H371:I371"/>
    <mergeCell ref="H336:I336"/>
    <mergeCell ref="H337:I337"/>
    <mergeCell ref="H338:I338"/>
    <mergeCell ref="H339:I339"/>
    <mergeCell ref="H340:I340"/>
    <mergeCell ref="H341:I341"/>
    <mergeCell ref="H342:I342"/>
    <mergeCell ref="H343:I343"/>
    <mergeCell ref="H344:I344"/>
    <mergeCell ref="H345:I345"/>
    <mergeCell ref="H346:I346"/>
    <mergeCell ref="H347:I347"/>
    <mergeCell ref="H348:I348"/>
    <mergeCell ref="H349:I349"/>
    <mergeCell ref="H350:I350"/>
    <mergeCell ref="H351:I351"/>
    <mergeCell ref="H352:I352"/>
    <mergeCell ref="H353:I353"/>
    <mergeCell ref="H318:I318"/>
    <mergeCell ref="H319:I319"/>
    <mergeCell ref="H320:I320"/>
    <mergeCell ref="H321:I321"/>
    <mergeCell ref="H322:I322"/>
    <mergeCell ref="H323:I323"/>
    <mergeCell ref="H324:I324"/>
    <mergeCell ref="H325:I325"/>
    <mergeCell ref="H326:I326"/>
    <mergeCell ref="H327:I327"/>
    <mergeCell ref="H328:I328"/>
    <mergeCell ref="H329:I329"/>
    <mergeCell ref="H330:I330"/>
    <mergeCell ref="H331:I331"/>
    <mergeCell ref="H332:I332"/>
    <mergeCell ref="H333:I333"/>
    <mergeCell ref="H334:I334"/>
    <mergeCell ref="H335:I335"/>
    <mergeCell ref="H317:I317"/>
    <mergeCell ref="H300:I300"/>
    <mergeCell ref="H301:I301"/>
    <mergeCell ref="H302:I302"/>
    <mergeCell ref="H303:I303"/>
    <mergeCell ref="H304:I304"/>
    <mergeCell ref="H305:I305"/>
    <mergeCell ref="H306:I306"/>
    <mergeCell ref="H307:I307"/>
    <mergeCell ref="H308:I308"/>
    <mergeCell ref="H286:I286"/>
    <mergeCell ref="H309:I309"/>
    <mergeCell ref="H310:I310"/>
    <mergeCell ref="H311:I311"/>
    <mergeCell ref="H312:I312"/>
    <mergeCell ref="H313:I313"/>
    <mergeCell ref="H314:I314"/>
    <mergeCell ref="H315:I315"/>
    <mergeCell ref="H316:I316"/>
    <mergeCell ref="H296:I296"/>
    <mergeCell ref="H297:I297"/>
    <mergeCell ref="H298:I298"/>
    <mergeCell ref="H299:I299"/>
    <mergeCell ref="H295:I295"/>
    <mergeCell ref="H271:I271"/>
    <mergeCell ref="H257:I257"/>
    <mergeCell ref="H258:I258"/>
    <mergeCell ref="H259:I259"/>
    <mergeCell ref="H260:I260"/>
    <mergeCell ref="H247:I247"/>
    <mergeCell ref="H248:I248"/>
    <mergeCell ref="H249:I249"/>
    <mergeCell ref="H250:I250"/>
    <mergeCell ref="B11:D11"/>
    <mergeCell ref="E11:F11"/>
    <mergeCell ref="O52:X53"/>
    <mergeCell ref="H265:I265"/>
    <mergeCell ref="H266:I266"/>
    <mergeCell ref="H267:I267"/>
    <mergeCell ref="H268:I268"/>
    <mergeCell ref="H269:I269"/>
    <mergeCell ref="H270:I270"/>
    <mergeCell ref="V10:AA11"/>
    <mergeCell ref="T13:AA13"/>
    <mergeCell ref="M56:N63"/>
    <mergeCell ref="O56:X57"/>
    <mergeCell ref="O59:X59"/>
    <mergeCell ref="O60:X60"/>
    <mergeCell ref="O62:X62"/>
    <mergeCell ref="O63:X63"/>
    <mergeCell ref="L23:Q23"/>
    <mergeCell ref="H209:I209"/>
    <mergeCell ref="H210:I210"/>
    <mergeCell ref="H49:I49"/>
    <mergeCell ref="H50:I50"/>
    <mergeCell ref="H51:I51"/>
    <mergeCell ref="H52:I52"/>
    <mergeCell ref="H45:I45"/>
    <mergeCell ref="H46:I46"/>
    <mergeCell ref="H47:I47"/>
    <mergeCell ref="H48:I48"/>
    <mergeCell ref="H41:I41"/>
    <mergeCell ref="H42:I42"/>
    <mergeCell ref="H43:I43"/>
    <mergeCell ref="H44:I44"/>
    <mergeCell ref="H37:I37"/>
    <mergeCell ref="H38:I38"/>
    <mergeCell ref="H39:I39"/>
    <mergeCell ref="O44:X45"/>
    <mergeCell ref="H31:I31"/>
    <mergeCell ref="H32:I32"/>
    <mergeCell ref="H29:I29"/>
    <mergeCell ref="H30:I30"/>
    <mergeCell ref="H61:I61"/>
    <mergeCell ref="H263:I263"/>
    <mergeCell ref="H287:I287"/>
    <mergeCell ref="H288:I288"/>
    <mergeCell ref="H289:I289"/>
    <mergeCell ref="H290:I290"/>
    <mergeCell ref="H291:I291"/>
    <mergeCell ref="H292:I292"/>
    <mergeCell ref="H293:I293"/>
    <mergeCell ref="H294:I294"/>
    <mergeCell ref="H264:I264"/>
    <mergeCell ref="H272:I272"/>
    <mergeCell ref="H273:I273"/>
    <mergeCell ref="H274:I274"/>
    <mergeCell ref="H275:I275"/>
    <mergeCell ref="H276:I276"/>
    <mergeCell ref="H277:I277"/>
    <mergeCell ref="H278:I278"/>
    <mergeCell ref="H279:I279"/>
    <mergeCell ref="H280:I280"/>
    <mergeCell ref="H281:I281"/>
    <mergeCell ref="H282:I282"/>
    <mergeCell ref="H283:I283"/>
    <mergeCell ref="H284:I284"/>
    <mergeCell ref="H285:I285"/>
    <mergeCell ref="B20:G20"/>
    <mergeCell ref="H21:I21"/>
    <mergeCell ref="H22:I22"/>
    <mergeCell ref="H23:I23"/>
    <mergeCell ref="H25:I25"/>
    <mergeCell ref="H26:I26"/>
    <mergeCell ref="H27:I27"/>
    <mergeCell ref="H28:I28"/>
    <mergeCell ref="H24:I24"/>
    <mergeCell ref="H20:I20"/>
    <mergeCell ref="H73:I73"/>
    <mergeCell ref="H74:I74"/>
    <mergeCell ref="H75:I75"/>
    <mergeCell ref="H76:I76"/>
    <mergeCell ref="H69:I69"/>
    <mergeCell ref="H70:I70"/>
    <mergeCell ref="H71:I71"/>
    <mergeCell ref="H72:I72"/>
    <mergeCell ref="H65:I65"/>
    <mergeCell ref="H66:I66"/>
    <mergeCell ref="H67:I67"/>
    <mergeCell ref="H68:I68"/>
    <mergeCell ref="H64:I64"/>
    <mergeCell ref="H57:I57"/>
    <mergeCell ref="H58:I58"/>
    <mergeCell ref="H59:I59"/>
    <mergeCell ref="H60:I60"/>
    <mergeCell ref="H53:I53"/>
    <mergeCell ref="H54:I54"/>
    <mergeCell ref="H55:I55"/>
    <mergeCell ref="H56:I56"/>
    <mergeCell ref="H62:I62"/>
    <mergeCell ref="H63:I63"/>
    <mergeCell ref="H97:I97"/>
    <mergeCell ref="H98:I98"/>
    <mergeCell ref="H99:I99"/>
    <mergeCell ref="H100:I100"/>
    <mergeCell ref="H93:I93"/>
    <mergeCell ref="H94:I94"/>
    <mergeCell ref="H95:I95"/>
    <mergeCell ref="H96:I96"/>
    <mergeCell ref="H89:I89"/>
    <mergeCell ref="H90:I90"/>
    <mergeCell ref="H91:I91"/>
    <mergeCell ref="H92:I92"/>
    <mergeCell ref="H85:I85"/>
    <mergeCell ref="H86:I86"/>
    <mergeCell ref="H87:I87"/>
    <mergeCell ref="H88:I88"/>
    <mergeCell ref="H81:I81"/>
    <mergeCell ref="H82:I82"/>
    <mergeCell ref="H83:I83"/>
    <mergeCell ref="H84:I84"/>
    <mergeCell ref="H77:I77"/>
    <mergeCell ref="H78:I78"/>
    <mergeCell ref="H79:I79"/>
    <mergeCell ref="H80:I80"/>
    <mergeCell ref="H121:I121"/>
    <mergeCell ref="H122:I122"/>
    <mergeCell ref="H123:I123"/>
    <mergeCell ref="H124:I124"/>
    <mergeCell ref="H117:I117"/>
    <mergeCell ref="H118:I118"/>
    <mergeCell ref="H119:I119"/>
    <mergeCell ref="H120:I120"/>
    <mergeCell ref="H113:I113"/>
    <mergeCell ref="H114:I114"/>
    <mergeCell ref="H115:I115"/>
    <mergeCell ref="H116:I116"/>
    <mergeCell ref="H109:I109"/>
    <mergeCell ref="H110:I110"/>
    <mergeCell ref="H111:I111"/>
    <mergeCell ref="H112:I112"/>
    <mergeCell ref="H105:I105"/>
    <mergeCell ref="H106:I106"/>
    <mergeCell ref="H107:I107"/>
    <mergeCell ref="H108:I108"/>
    <mergeCell ref="H101:I101"/>
    <mergeCell ref="H102:I102"/>
    <mergeCell ref="H103:I103"/>
    <mergeCell ref="H104:I104"/>
    <mergeCell ref="H145:I145"/>
    <mergeCell ref="H146:I146"/>
    <mergeCell ref="H147:I147"/>
    <mergeCell ref="H148:I148"/>
    <mergeCell ref="H141:I141"/>
    <mergeCell ref="H142:I142"/>
    <mergeCell ref="H143:I143"/>
    <mergeCell ref="H144:I144"/>
    <mergeCell ref="H137:I137"/>
    <mergeCell ref="H138:I138"/>
    <mergeCell ref="H139:I139"/>
    <mergeCell ref="H140:I140"/>
    <mergeCell ref="H133:I133"/>
    <mergeCell ref="H134:I134"/>
    <mergeCell ref="H135:I135"/>
    <mergeCell ref="H136:I136"/>
    <mergeCell ref="H129:I129"/>
    <mergeCell ref="H130:I130"/>
    <mergeCell ref="H131:I131"/>
    <mergeCell ref="H132:I132"/>
    <mergeCell ref="H125:I125"/>
    <mergeCell ref="H126:I126"/>
    <mergeCell ref="H127:I127"/>
    <mergeCell ref="H128:I128"/>
    <mergeCell ref="H169:I169"/>
    <mergeCell ref="H170:I170"/>
    <mergeCell ref="H171:I171"/>
    <mergeCell ref="H172:I172"/>
    <mergeCell ref="H165:I165"/>
    <mergeCell ref="H166:I166"/>
    <mergeCell ref="H167:I167"/>
    <mergeCell ref="H168:I168"/>
    <mergeCell ref="H161:I161"/>
    <mergeCell ref="H162:I162"/>
    <mergeCell ref="H163:I163"/>
    <mergeCell ref="H164:I164"/>
    <mergeCell ref="H157:I157"/>
    <mergeCell ref="H158:I158"/>
    <mergeCell ref="H159:I159"/>
    <mergeCell ref="H160:I160"/>
    <mergeCell ref="H153:I153"/>
    <mergeCell ref="H154:I154"/>
    <mergeCell ref="H155:I155"/>
    <mergeCell ref="H156:I156"/>
    <mergeCell ref="H149:I149"/>
    <mergeCell ref="H150:I150"/>
    <mergeCell ref="H151:I151"/>
    <mergeCell ref="H152:I152"/>
    <mergeCell ref="H178:I178"/>
    <mergeCell ref="H179:I179"/>
    <mergeCell ref="H180:I180"/>
    <mergeCell ref="H173:I173"/>
    <mergeCell ref="H174:I174"/>
    <mergeCell ref="H175:I175"/>
    <mergeCell ref="H176:I176"/>
    <mergeCell ref="H221:I221"/>
    <mergeCell ref="H214:I214"/>
    <mergeCell ref="H215:I215"/>
    <mergeCell ref="H216:I216"/>
    <mergeCell ref="H217:I217"/>
    <mergeCell ref="H218:I218"/>
    <mergeCell ref="H219:I219"/>
    <mergeCell ref="H206:I206"/>
    <mergeCell ref="H207:I207"/>
    <mergeCell ref="H204:I204"/>
    <mergeCell ref="H201:I201"/>
    <mergeCell ref="H202:I202"/>
    <mergeCell ref="H203:I203"/>
    <mergeCell ref="H211:I211"/>
    <mergeCell ref="H212:I212"/>
    <mergeCell ref="H213:I213"/>
    <mergeCell ref="H229:I229"/>
    <mergeCell ref="H230:I230"/>
    <mergeCell ref="H231:I231"/>
    <mergeCell ref="H232:I232"/>
    <mergeCell ref="H245:I245"/>
    <mergeCell ref="H246:I246"/>
    <mergeCell ref="H233:I233"/>
    <mergeCell ref="H234:I234"/>
    <mergeCell ref="H181:I181"/>
    <mergeCell ref="H182:I182"/>
    <mergeCell ref="H183:I183"/>
    <mergeCell ref="H184:I184"/>
    <mergeCell ref="H222:I222"/>
    <mergeCell ref="H223:I223"/>
    <mergeCell ref="H224:I224"/>
    <mergeCell ref="H237:I237"/>
    <mergeCell ref="H225:I225"/>
    <mergeCell ref="H226:I226"/>
    <mergeCell ref="H227:I227"/>
    <mergeCell ref="H244:I244"/>
    <mergeCell ref="H190:I190"/>
    <mergeCell ref="H191:I191"/>
    <mergeCell ref="H192:I192"/>
    <mergeCell ref="H197:I197"/>
    <mergeCell ref="H261:I261"/>
    <mergeCell ref="H262:I262"/>
    <mergeCell ref="H251:I251"/>
    <mergeCell ref="H252:I252"/>
    <mergeCell ref="H253:I253"/>
    <mergeCell ref="H254:I254"/>
    <mergeCell ref="H255:I255"/>
    <mergeCell ref="H256:I256"/>
    <mergeCell ref="L32:T36"/>
    <mergeCell ref="H238:I238"/>
    <mergeCell ref="H185:I185"/>
    <mergeCell ref="H186:I186"/>
    <mergeCell ref="H187:I187"/>
    <mergeCell ref="H188:I188"/>
    <mergeCell ref="H194:I194"/>
    <mergeCell ref="H195:I195"/>
    <mergeCell ref="H193:I193"/>
    <mergeCell ref="H198:I198"/>
    <mergeCell ref="H199:I199"/>
    <mergeCell ref="H200:I200"/>
    <mergeCell ref="H208:I208"/>
    <mergeCell ref="H205:I205"/>
    <mergeCell ref="H196:I196"/>
    <mergeCell ref="H189:I189"/>
    <mergeCell ref="H228:I228"/>
    <mergeCell ref="A1:AA8"/>
    <mergeCell ref="L26:T26"/>
    <mergeCell ref="R27:T27"/>
    <mergeCell ref="R28:T28"/>
    <mergeCell ref="L27:Q27"/>
    <mergeCell ref="L28:Q28"/>
    <mergeCell ref="R21:T21"/>
    <mergeCell ref="R22:T22"/>
    <mergeCell ref="R23:T23"/>
    <mergeCell ref="J11:R13"/>
    <mergeCell ref="X21:AA21"/>
    <mergeCell ref="X22:AA22"/>
    <mergeCell ref="X23:AA23"/>
    <mergeCell ref="V21:W21"/>
    <mergeCell ref="L22:Q22"/>
    <mergeCell ref="L21:Q21"/>
    <mergeCell ref="L20:T20"/>
    <mergeCell ref="V20:AA20"/>
    <mergeCell ref="V24:AA24"/>
    <mergeCell ref="V27:AA29"/>
    <mergeCell ref="V26:AA26"/>
    <mergeCell ref="J10:R10"/>
    <mergeCell ref="H177:I177"/>
    <mergeCell ref="H243:I243"/>
    <mergeCell ref="B16:Z16"/>
    <mergeCell ref="V22:W22"/>
    <mergeCell ref="V23:W23"/>
    <mergeCell ref="A403:I404"/>
    <mergeCell ref="L38:AA41"/>
    <mergeCell ref="H40:I40"/>
    <mergeCell ref="H33:I33"/>
    <mergeCell ref="H34:I34"/>
    <mergeCell ref="H35:I35"/>
    <mergeCell ref="H36:I36"/>
    <mergeCell ref="L29:Q29"/>
    <mergeCell ref="R29:T29"/>
    <mergeCell ref="H235:I235"/>
    <mergeCell ref="H236:I236"/>
    <mergeCell ref="H239:I239"/>
    <mergeCell ref="H240:I240"/>
    <mergeCell ref="H241:I241"/>
    <mergeCell ref="H242:I242"/>
    <mergeCell ref="H220:I220"/>
    <mergeCell ref="V31:AA31"/>
    <mergeCell ref="V32:AA34"/>
    <mergeCell ref="V35:AA36"/>
    <mergeCell ref="L31:T31"/>
  </mergeCells>
  <phoneticPr fontId="0" type="noConversion"/>
  <conditionalFormatting sqref="AB16:AC16">
    <cfRule type="expression" dxfId="21" priority="48">
      <formula>COUNTIF($C$13:$H$13,AB16)</formula>
    </cfRule>
  </conditionalFormatting>
  <conditionalFormatting sqref="B17:U17 AB17:AC18 B18:C18">
    <cfRule type="expression" dxfId="20" priority="43">
      <formula>COUNTIF($C$13:$H$13,B17)</formula>
    </cfRule>
  </conditionalFormatting>
  <conditionalFormatting sqref="V35:AA36">
    <cfRule type="cellIs" dxfId="19" priority="35" operator="equal">
      <formula>"Prejuízo"</formula>
    </cfRule>
    <cfRule type="cellIs" dxfId="18" priority="36" operator="equal">
      <formula>"Lucro"</formula>
    </cfRule>
  </conditionalFormatting>
  <conditionalFormatting sqref="R21:T23">
    <cfRule type="cellIs" dxfId="17" priority="34" operator="greaterThanOrEqual">
      <formula>1</formula>
    </cfRule>
  </conditionalFormatting>
  <conditionalFormatting sqref="O46:X51">
    <cfRule type="expression" dxfId="16" priority="33">
      <formula>COUNTIF($B$17:$AA$18,O46)</formula>
    </cfRule>
  </conditionalFormatting>
  <conditionalFormatting sqref="B17:U17 B18:C18">
    <cfRule type="duplicateValues" dxfId="15" priority="32"/>
  </conditionalFormatting>
  <conditionalFormatting sqref="AA18">
    <cfRule type="cellIs" dxfId="14" priority="31" operator="equal">
      <formula>6</formula>
    </cfRule>
  </conditionalFormatting>
  <conditionalFormatting sqref="B22:G22 B24:G24 B26:G26 B28:G28 B30:G30 B32:G32 B34:G34 B36:G36 B38:G38 B40:G40 B42:G42 B44:G44 B46:G46 B48:G48 B50:G50 B52:G52 B54:G54 B56:G56 B58:G58 B60:G60 B62:G62 B64:G64 B66:G66 B68:G68 B70:G70 B72:G72 B74:G74 B76:G76 B78:G78 B80:G80 B82:G82 B84:G84 B86:G86 B88:G88 B90:G90 B92:G92 B94:G94 B96:G96 B98:G98 B100:G100 B102:G102 B104:G104 B106:G106 B108:G108 B110:G110 B112:G112 B114:G114 B116:G116 B118:G118 B120:G120 B122:G122 B124:G124 B126:G126 B128:G128 B130:G130 B132:G132 B134:G134 B136:G136 B138:G138 B140:G140 B142:G142 B144:G144 B146:G146 B148:G148 B150:G150 B152:G152 B154:G154 B156:G156 B158:G158 B160:G160 B162:G162 B164:G164 B166:G166 B168:G168 B170:G170 B172:G172 B174:G174 B176:G176 B178:G178 B180:G180 B182:G182 B184:G184 B186:G186 B188:G188 B190:G190 B192:G192 B194:G194 B196:G196 B198:G198 B200:G200 B202:G202 B204:G204 B206:G206 B208:G208 B210:G210 B212:G212 B214:G214 B216:G216 B218:G218 B220:G220 B222:G222 B224:G224 B226:G226 B228:G228 B230:G230 B232:G232 B234:G234 B236:G236 B238:G238 B240:G240 B242:G242 B244:G244 B246:G246 B248:G248 B250:G250 B252:G252 B254:G254 B256:G256 B258:G258 B260:G260 B262:G262 B264:G264 B266:G266 B268:G268 B270:G270 B272:G272 B274:G274 B276:G276 B278:G278 B280:G280 B282:G282 B284:G284 B286:G286 B288:G288 B290:G290 B292:G292 B294:G294 B296:G296 B298:G298 B300:G300 B302:G302 B304:G304 B306:G306 B308:G308 B310:G310 B312:G312 B314:G314 B316:G316 B318:G318 B320:G320 B322:G322 B324:G324 B326:G326 B328:G328 B330:G330 B332:G332 B334:G334 B336:G336 B338:G338 B340:G340 B342:G342 B344:G344 B346:G346 B348:G348 B350:G350 B352:G352 B354:G354 B356:G356 B358:G358 B360:G360 B362:G362 B364:G364 B366:G366 B368:G368 B370:G370 B372:G372 B374:G374 B376:G376 B378:G378 B380:G380 B382:G382 B384:G384 B386:G386 B388:G388 B390:G390 B392:G392 B394:G394 B396:G396 B398:G398 B400:G400 B402:G402">
    <cfRule type="expression" dxfId="13" priority="13">
      <formula>COUNTIF($C$13:$H$13,B22)</formula>
    </cfRule>
  </conditionalFormatting>
  <conditionalFormatting sqref="B21:G21 B23:G23 B25:G25 B27:G27 B29:G29 B31:G31 B33:G33 B35:G35 B37:G37 B39:G39 B41:G41 B43:G43 B45:G45 B47:G47 B49:G49 B51:G51 B53:G53 B55:G55 B57:G57 B59:G59 B61:G61 B63:G63 B65:G65 B67:G67 B69:G69 B71:G71 B73:G73 B75:G75 B77:G77 B79:G79 B81:G81 B83:G83 B85:G85 B87:G87 B89:G89 B91:G91 B93:G93 B95:G95 B97:G97 B99:G99 B101:G101 B103:G103 B105:G105 B107:G107 B109:G109 B111:G111 B113:G113 B115:G115 B117:G117 B119:G119 B121:G121 B123:G123 B125:G125 B127:G127 B129:G129 B131:G131 B133:G133 B135:G135 B137:G137 B139:G139 B141:G141 B143:G143 B145:G145 B147:G147 B149:G149 B151:G151 B153:G153 B155:G155 B157:G157 B159:G159 B161:G161 B163:G163 B165:G165 B167:G167 B169:G169 B171:G171 B173:G173 B175:G175 B177:G177 B179:G179 B181:G181 B183:G183 B185:G185 B187:G187 B189:G189 B191:G191 B193:G193 B195:G195 B197:G197 B199:G199 B201:G201 B203:G203 B205:G205 B207:G207 B209:G209 B211:G211 B213:G213 B215:G215 B217:G217 B219:G219 B221:G221 B223:G223 B225:G225 B227:G227 B229:G229 B231:G231 B233:G233 B235:G235 B237:G237 B239:G239 B241:G241 B243:G243 B245:G245 B247:G247 B249:G249 B251:G251 B253:G253 B255:G255 B257:G257 B259:G259 B261:G261 B263:G263 B265:G265 B267:G267 B269:G269 B271:G271 B273:G273 B275:G275 B277:G277 B279:G279 B281:G281 B283:G283 B285:G285 B287:G287 B289:G289 B291:G291 B293:G293 B295:G295 B297:G297 B299:G299 B301:G301 B303:G303 B305:G305 B307:G307 B309:G309 B311:G311 B313:G313 B315:G315 B317:G317 B319:G319 B321:G321 B323:G323 B325:G325 B327:G327 B329:G329 B331:G331 B333:G333 B335:G335 B337:G337 B339:G339 B341:G341 B343:G343 B345:G345 B347:G347 B349:G349 B351:G351 B353:G353 B355:G355 B357:G357 B359:G359 B361:G361 B363:G363 B365:G365 B367:G367 B369:G369 B371:G371 B373:G373 B375:G375 B377:G377 B379:G379 B381:G381 B383:G383 B385:G385 B387:G387 B389:G389 B391:G391 B393:G393 B395:G395 B397:G397 B399:G399 B401:G401">
    <cfRule type="expression" dxfId="12" priority="12">
      <formula>COUNTIF($C$13:$H$13,B21)</formula>
    </cfRule>
  </conditionalFormatting>
  <conditionalFormatting sqref="H21">
    <cfRule type="cellIs" dxfId="11" priority="9" operator="equal">
      <formula>6</formula>
    </cfRule>
  </conditionalFormatting>
  <conditionalFormatting sqref="H21">
    <cfRule type="cellIs" dxfId="10" priority="7" operator="equal">
      <formula>5</formula>
    </cfRule>
    <cfRule type="cellIs" dxfId="9" priority="8" operator="equal">
      <formula>4</formula>
    </cfRule>
  </conditionalFormatting>
  <conditionalFormatting sqref="H22:H402">
    <cfRule type="cellIs" dxfId="8" priority="6" operator="equal">
      <formula>6</formula>
    </cfRule>
  </conditionalFormatting>
  <conditionalFormatting sqref="H22:H402">
    <cfRule type="cellIs" dxfId="7" priority="4" operator="equal">
      <formula>5</formula>
    </cfRule>
    <cfRule type="cellIs" dxfId="6" priority="5" operator="equal">
      <formula>4</formula>
    </cfRule>
  </conditionalFormatting>
  <conditionalFormatting sqref="AA17">
    <cfRule type="cellIs" dxfId="5" priority="3" operator="equal">
      <formula>6</formula>
    </cfRule>
  </conditionalFormatting>
  <conditionalFormatting sqref="AA17">
    <cfRule type="cellIs" dxfId="4" priority="1" operator="equal">
      <formula>5</formula>
    </cfRule>
    <cfRule type="cellIs" dxfId="3" priority="2" operator="equal">
      <formula>4</formula>
    </cfRule>
  </conditionalFormatting>
  <hyperlinks>
    <hyperlink ref="A403" r:id="rId1"/>
    <hyperlink ref="J11" r:id="rId2"/>
    <hyperlink ref="L38" r:id="rId3"/>
    <hyperlink ref="T13" r:id="rId4"/>
    <hyperlink ref="O59:X59" r:id="rId5" display="Sistema MS23"/>
    <hyperlink ref="O60:X60" r:id="rId6" display="23 fechamentos de Quina para Mega Sena"/>
    <hyperlink ref="O62:X62" r:id="rId7" display="Sistema MS41"/>
    <hyperlink ref="O63:X63" r:id="rId8" display="41 fechamentos de Quadra para Mega Sena"/>
  </hyperlinks>
  <pageMargins left="0.78740157499999996" right="0.78740157499999996" top="0.984251969" bottom="0.984251969" header="0.49212598499999999" footer="0.49212598499999999"/>
  <pageSetup scale="68" orientation="portrait" horizontalDpi="1200" verticalDpi="1200" r:id="rId9"/>
  <headerFooter alignWithMargins="0"/>
  <ignoredErrors>
    <ignoredError sqref="C13:H13 X21:AA23" unlockedFormula="1"/>
    <ignoredError sqref="V35" evalError="1"/>
  </ignoredErrors>
  <drawing r:id="rId10"/>
  <legacyDrawing r:id="rId11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12" name="Scroll Bar 2">
              <controlPr defaultSize="0" autoPict="0">
                <anchor moveWithCells="1">
                  <from>
                    <xdr:col>6</xdr:col>
                    <xdr:colOff>19050</xdr:colOff>
                    <xdr:row>10</xdr:row>
                    <xdr:rowOff>0</xdr:rowOff>
                  </from>
                  <to>
                    <xdr:col>8</xdr:col>
                    <xdr:colOff>0</xdr:colOff>
                    <xdr:row>10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48"/>
  <sheetViews>
    <sheetView showGridLines="0" topLeftCell="A13" workbookViewId="0">
      <selection activeCell="AB34" sqref="AB34"/>
    </sheetView>
  </sheetViews>
  <sheetFormatPr defaultColWidth="4.42578125" defaultRowHeight="12.75" x14ac:dyDescent="0.2"/>
  <cols>
    <col min="1" max="1" width="11" style="2" customWidth="1"/>
    <col min="2" max="7" width="5.140625" style="2" customWidth="1"/>
    <col min="8" max="8" width="4.42578125" style="2"/>
    <col min="9" max="9" width="3" style="2" customWidth="1"/>
    <col min="10" max="10" width="1" style="2" hidden="1" customWidth="1"/>
    <col min="11" max="11" width="2.42578125" style="2" hidden="1" customWidth="1"/>
    <col min="12" max="12" width="3" style="2" customWidth="1"/>
    <col min="13" max="15" width="4.42578125" style="2"/>
    <col min="16" max="17" width="5.7109375" style="2" customWidth="1"/>
    <col min="18" max="18" width="1.5703125" style="2" customWidth="1"/>
    <col min="19" max="19" width="3.140625" style="2" customWidth="1"/>
    <col min="20" max="21" width="4.42578125" style="2"/>
    <col min="22" max="22" width="5.28515625" style="2" customWidth="1"/>
    <col min="23" max="23" width="4.42578125" style="2"/>
    <col min="24" max="24" width="6.28515625" style="2" customWidth="1"/>
    <col min="25" max="25" width="5.140625" style="2" customWidth="1"/>
    <col min="26" max="16384" width="4.42578125" style="2"/>
  </cols>
  <sheetData>
    <row r="1" spans="1:27" x14ac:dyDescent="0.2">
      <c r="A1" s="71" t="s">
        <v>31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</row>
    <row r="2" spans="1:27" x14ac:dyDescent="0.2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</row>
    <row r="3" spans="1:27" x14ac:dyDescent="0.2">
      <c r="A3" s="71"/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</row>
    <row r="4" spans="1:27" x14ac:dyDescent="0.2">
      <c r="A4" s="71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</row>
    <row r="5" spans="1:27" x14ac:dyDescent="0.2">
      <c r="A5" s="71"/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</row>
    <row r="6" spans="1:27" x14ac:dyDescent="0.2">
      <c r="A6" s="71"/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</row>
    <row r="7" spans="1:27" x14ac:dyDescent="0.2">
      <c r="A7" s="71"/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</row>
    <row r="8" spans="1:27" x14ac:dyDescent="0.2">
      <c r="A8" s="71"/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</row>
    <row r="10" spans="1:27" ht="15.75" x14ac:dyDescent="0.25">
      <c r="A10" s="4"/>
      <c r="B10" s="5"/>
      <c r="C10" s="5"/>
      <c r="D10" s="5"/>
      <c r="E10" s="5"/>
      <c r="F10" s="5"/>
      <c r="G10" s="5"/>
      <c r="H10" s="5"/>
      <c r="I10" s="6"/>
      <c r="J10" s="79" t="s">
        <v>12</v>
      </c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5"/>
      <c r="Z10" s="5"/>
      <c r="AA10" s="5"/>
    </row>
    <row r="11" spans="1:27" ht="15" customHeight="1" x14ac:dyDescent="0.2">
      <c r="A11" s="4"/>
      <c r="B11" s="82" t="s">
        <v>13</v>
      </c>
      <c r="C11" s="83"/>
      <c r="D11" s="84"/>
      <c r="E11" s="85">
        <v>1441</v>
      </c>
      <c r="F11" s="86"/>
      <c r="G11" s="5"/>
      <c r="H11" s="5"/>
      <c r="I11" s="6"/>
      <c r="J11" s="73" t="s">
        <v>22</v>
      </c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5"/>
      <c r="Z11" s="5"/>
      <c r="AA11" s="5"/>
    </row>
    <row r="12" spans="1:27" ht="12.75" customHeight="1" x14ac:dyDescent="0.2">
      <c r="A12" s="4"/>
      <c r="B12" s="5"/>
      <c r="C12" s="5"/>
      <c r="D12" s="5"/>
      <c r="E12" s="5"/>
      <c r="F12" s="5"/>
      <c r="G12" s="5"/>
      <c r="H12" s="5"/>
      <c r="I12" s="6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5"/>
      <c r="Z12" s="5"/>
      <c r="AA12" s="5"/>
    </row>
    <row r="13" spans="1:27" ht="12.75" customHeight="1" x14ac:dyDescent="0.2">
      <c r="A13" s="4"/>
      <c r="B13" s="5"/>
      <c r="C13" s="7">
        <f>VLOOKUP($E$11,Resultados!$A$2:$M$4998,3)</f>
        <v>17</v>
      </c>
      <c r="D13" s="7">
        <f>VLOOKUP($E$11,Resultados!$A$2:$M$4998,4)</f>
        <v>29</v>
      </c>
      <c r="E13" s="7">
        <f>VLOOKUP($E$11,Resultados!$A$2:$M$4998,5)</f>
        <v>36</v>
      </c>
      <c r="F13" s="7">
        <f>VLOOKUP($E$11,Resultados!$A$2:$M$4998,6)</f>
        <v>38</v>
      </c>
      <c r="G13" s="7">
        <f>VLOOKUP($E$11,Resultados!$A$2:$M$4998,7)</f>
        <v>53</v>
      </c>
      <c r="H13" s="7">
        <f>VLOOKUP($E$11,Resultados!$A$2:$M$4998,8)</f>
        <v>56</v>
      </c>
      <c r="I13" s="6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5"/>
      <c r="Z13" s="5"/>
      <c r="AA13" s="5"/>
    </row>
    <row r="14" spans="1:27" x14ac:dyDescent="0.2">
      <c r="A14" s="4"/>
      <c r="B14" s="5"/>
      <c r="C14" s="5"/>
      <c r="D14" s="5"/>
      <c r="E14" s="5"/>
      <c r="F14" s="5"/>
      <c r="G14" s="5"/>
      <c r="H14" s="5"/>
      <c r="I14" s="6"/>
      <c r="J14" s="6"/>
      <c r="K14" s="6"/>
      <c r="L14" s="6"/>
      <c r="M14" s="6"/>
      <c r="N14" s="6"/>
      <c r="O14" s="6"/>
      <c r="P14" s="6"/>
      <c r="Q14" s="6"/>
      <c r="R14" s="6"/>
      <c r="S14" s="10"/>
      <c r="T14" s="10"/>
      <c r="U14" s="10"/>
      <c r="V14" s="10"/>
      <c r="W14" s="10"/>
      <c r="X14" s="10"/>
      <c r="Y14" s="5"/>
      <c r="Z14" s="5"/>
      <c r="AA14" s="5"/>
    </row>
    <row r="18" spans="1:24" x14ac:dyDescent="0.2">
      <c r="A18" s="58" t="s">
        <v>33</v>
      </c>
      <c r="B18" s="59"/>
      <c r="C18" s="59"/>
      <c r="D18" s="59"/>
      <c r="E18" s="15">
        <f>A19</f>
        <v>1412</v>
      </c>
      <c r="F18" s="16" t="s">
        <v>32</v>
      </c>
      <c r="G18" s="17">
        <f>A48</f>
        <v>1441</v>
      </c>
      <c r="L18" s="49" t="s">
        <v>33</v>
      </c>
      <c r="M18" s="49"/>
      <c r="N18" s="49"/>
      <c r="O18" s="49"/>
      <c r="P18" s="49"/>
      <c r="Q18" s="49"/>
      <c r="R18" s="49"/>
      <c r="S18" s="49"/>
      <c r="T18" s="49"/>
      <c r="U18" s="49"/>
      <c r="V18" s="15">
        <f>A19</f>
        <v>1412</v>
      </c>
      <c r="W18" s="16" t="s">
        <v>32</v>
      </c>
      <c r="X18" s="17">
        <f>A48</f>
        <v>1441</v>
      </c>
    </row>
    <row r="19" spans="1:24" x14ac:dyDescent="0.2">
      <c r="A19" s="14">
        <f t="shared" ref="A19:A23" si="0">A20-1</f>
        <v>1412</v>
      </c>
      <c r="B19" s="20">
        <f>VLOOKUP($A19,Resultados!$A$2:$W$5000,3)</f>
        <v>6</v>
      </c>
      <c r="C19" s="20">
        <f>VLOOKUP($A19,Resultados!$A$2:$W$5000,4)</f>
        <v>8</v>
      </c>
      <c r="D19" s="20">
        <f>VLOOKUP($A19,Resultados!$A$2:$W$5000,5)</f>
        <v>24</v>
      </c>
      <c r="E19" s="21">
        <f>VLOOKUP($A19,Resultados!$A$2:$W$5000,6)</f>
        <v>37</v>
      </c>
      <c r="F19" s="21">
        <f>VLOOKUP($A19,Resultados!$A$2:$W$5000,7)</f>
        <v>41</v>
      </c>
      <c r="G19" s="21">
        <f>VLOOKUP($A19,Resultados!$A$2:$W$5000,8)</f>
        <v>45</v>
      </c>
      <c r="L19" s="24">
        <f>N19</f>
        <v>1</v>
      </c>
      <c r="M19" s="25">
        <v>1</v>
      </c>
      <c r="N19" s="89">
        <f>COUNTIF($B$19:$G$48,M19)</f>
        <v>1</v>
      </c>
      <c r="O19" s="89"/>
      <c r="P19" s="89"/>
      <c r="Q19" s="89"/>
      <c r="S19" s="24">
        <f>U19</f>
        <v>2</v>
      </c>
      <c r="T19" s="25">
        <v>31</v>
      </c>
      <c r="U19" s="89">
        <f>COUNTIF($B$19:$G$48,T19)</f>
        <v>2</v>
      </c>
      <c r="V19" s="88"/>
      <c r="W19" s="88"/>
      <c r="X19" s="88"/>
    </row>
    <row r="20" spans="1:24" x14ac:dyDescent="0.2">
      <c r="A20" s="14">
        <f t="shared" si="0"/>
        <v>1413</v>
      </c>
      <c r="B20" s="13">
        <f>VLOOKUP($A20,Resultados!$A$2:$W$5000,3)</f>
        <v>13</v>
      </c>
      <c r="C20" s="13">
        <f>VLOOKUP($A20,Resultados!$A$2:$W$5000,4)</f>
        <v>15</v>
      </c>
      <c r="D20" s="13">
        <f>VLOOKUP($A20,Resultados!$A$2:$W$5000,5)</f>
        <v>33</v>
      </c>
      <c r="E20" s="13">
        <f>VLOOKUP($A20,Resultados!$A$2:$W$5000,6)</f>
        <v>45</v>
      </c>
      <c r="F20" s="13">
        <f>VLOOKUP($A20,Resultados!$A$2:$W$5000,7)</f>
        <v>54</v>
      </c>
      <c r="G20" s="13">
        <f>VLOOKUP($A20,Resultados!$A$2:$W$5000,8)</f>
        <v>55</v>
      </c>
      <c r="L20" s="22">
        <f t="shared" ref="L20:L48" si="1">N20</f>
        <v>5</v>
      </c>
      <c r="M20" s="23">
        <v>2</v>
      </c>
      <c r="N20" s="88">
        <f t="shared" ref="N20:N48" si="2">COUNTIF($B$19:$G$48,M20)</f>
        <v>5</v>
      </c>
      <c r="O20" s="88"/>
      <c r="P20" s="88"/>
      <c r="Q20" s="88"/>
      <c r="S20" s="22">
        <f t="shared" ref="S20:S48" si="3">U20</f>
        <v>0</v>
      </c>
      <c r="T20" s="23">
        <v>32</v>
      </c>
      <c r="U20" s="88">
        <f t="shared" ref="U20:U48" si="4">COUNTIF($B$19:$G$48,T20)</f>
        <v>0</v>
      </c>
      <c r="V20" s="88"/>
      <c r="W20" s="88"/>
      <c r="X20" s="88"/>
    </row>
    <row r="21" spans="1:24" x14ac:dyDescent="0.2">
      <c r="A21" s="14">
        <f t="shared" si="0"/>
        <v>1414</v>
      </c>
      <c r="B21" s="20">
        <f>VLOOKUP($A21,Resultados!$A$2:$W$5000,3)</f>
        <v>21</v>
      </c>
      <c r="C21" s="20">
        <f>VLOOKUP($A21,Resultados!$A$2:$W$5000,4)</f>
        <v>37</v>
      </c>
      <c r="D21" s="20">
        <f>VLOOKUP($A21,Resultados!$A$2:$W$5000,5)</f>
        <v>44</v>
      </c>
      <c r="E21" s="21">
        <f>VLOOKUP($A21,Resultados!$A$2:$W$5000,6)</f>
        <v>46</v>
      </c>
      <c r="F21" s="21">
        <f>VLOOKUP($A21,Resultados!$A$2:$W$5000,7)</f>
        <v>49</v>
      </c>
      <c r="G21" s="21">
        <f>VLOOKUP($A21,Resultados!$A$2:$W$5000,8)</f>
        <v>57</v>
      </c>
      <c r="L21" s="22">
        <f t="shared" si="1"/>
        <v>4</v>
      </c>
      <c r="M21" s="23">
        <v>3</v>
      </c>
      <c r="N21" s="88">
        <f t="shared" si="2"/>
        <v>4</v>
      </c>
      <c r="O21" s="88"/>
      <c r="P21" s="88"/>
      <c r="Q21" s="88"/>
      <c r="S21" s="22">
        <f t="shared" si="3"/>
        <v>3</v>
      </c>
      <c r="T21" s="23">
        <v>33</v>
      </c>
      <c r="U21" s="88">
        <f t="shared" si="4"/>
        <v>3</v>
      </c>
      <c r="V21" s="88"/>
      <c r="W21" s="88"/>
      <c r="X21" s="88"/>
    </row>
    <row r="22" spans="1:24" x14ac:dyDescent="0.2">
      <c r="A22" s="14">
        <f t="shared" si="0"/>
        <v>1415</v>
      </c>
      <c r="B22" s="13">
        <f>VLOOKUP($A22,Resultados!$A$2:$W$5000,3)</f>
        <v>26</v>
      </c>
      <c r="C22" s="13">
        <f>VLOOKUP($A22,Resultados!$A$2:$W$5000,4)</f>
        <v>36</v>
      </c>
      <c r="D22" s="13">
        <f>VLOOKUP($A22,Resultados!$A$2:$W$5000,5)</f>
        <v>40</v>
      </c>
      <c r="E22" s="13">
        <f>VLOOKUP($A22,Resultados!$A$2:$W$5000,6)</f>
        <v>46</v>
      </c>
      <c r="F22" s="13">
        <f>VLOOKUP($A22,Resultados!$A$2:$W$5000,7)</f>
        <v>49</v>
      </c>
      <c r="G22" s="13">
        <f>VLOOKUP($A22,Resultados!$A$2:$W$5000,8)</f>
        <v>51</v>
      </c>
      <c r="L22" s="22">
        <f t="shared" si="1"/>
        <v>2</v>
      </c>
      <c r="M22" s="23">
        <v>4</v>
      </c>
      <c r="N22" s="88">
        <f t="shared" si="2"/>
        <v>2</v>
      </c>
      <c r="O22" s="88"/>
      <c r="P22" s="88"/>
      <c r="Q22" s="88"/>
      <c r="S22" s="22">
        <f t="shared" si="3"/>
        <v>3</v>
      </c>
      <c r="T22" s="23">
        <v>34</v>
      </c>
      <c r="U22" s="88">
        <f t="shared" si="4"/>
        <v>3</v>
      </c>
      <c r="V22" s="88"/>
      <c r="W22" s="88"/>
      <c r="X22" s="88"/>
    </row>
    <row r="23" spans="1:24" x14ac:dyDescent="0.2">
      <c r="A23" s="14">
        <f t="shared" si="0"/>
        <v>1416</v>
      </c>
      <c r="B23" s="20">
        <f>VLOOKUP($A23,Resultados!$A$2:$W$5000,3)</f>
        <v>3</v>
      </c>
      <c r="C23" s="20">
        <f>VLOOKUP($A23,Resultados!$A$2:$W$5000,4)</f>
        <v>19</v>
      </c>
      <c r="D23" s="20">
        <f>VLOOKUP($A23,Resultados!$A$2:$W$5000,5)</f>
        <v>22</v>
      </c>
      <c r="E23" s="21">
        <f>VLOOKUP($A23,Resultados!$A$2:$W$5000,6)</f>
        <v>24</v>
      </c>
      <c r="F23" s="21">
        <f>VLOOKUP($A23,Resultados!$A$2:$W$5000,7)</f>
        <v>35</v>
      </c>
      <c r="G23" s="21">
        <f>VLOOKUP($A23,Resultados!$A$2:$W$5000,8)</f>
        <v>49</v>
      </c>
      <c r="L23" s="22">
        <f t="shared" si="1"/>
        <v>3</v>
      </c>
      <c r="M23" s="23">
        <v>5</v>
      </c>
      <c r="N23" s="88">
        <f t="shared" si="2"/>
        <v>3</v>
      </c>
      <c r="O23" s="88"/>
      <c r="P23" s="88"/>
      <c r="Q23" s="88"/>
      <c r="S23" s="22">
        <f t="shared" si="3"/>
        <v>2</v>
      </c>
      <c r="T23" s="23">
        <v>35</v>
      </c>
      <c r="U23" s="88">
        <f t="shared" si="4"/>
        <v>2</v>
      </c>
      <c r="V23" s="88"/>
      <c r="W23" s="88"/>
      <c r="X23" s="88"/>
    </row>
    <row r="24" spans="1:24" x14ac:dyDescent="0.2">
      <c r="A24" s="14">
        <f t="shared" ref="A24:A46" si="5">A25-1</f>
        <v>1417</v>
      </c>
      <c r="B24" s="13">
        <f>VLOOKUP($A24,Resultados!$A$2:$W$5000,3)</f>
        <v>5</v>
      </c>
      <c r="C24" s="13">
        <f>VLOOKUP($A24,Resultados!$A$2:$W$5000,4)</f>
        <v>12</v>
      </c>
      <c r="D24" s="13">
        <f>VLOOKUP($A24,Resultados!$A$2:$W$5000,5)</f>
        <v>45</v>
      </c>
      <c r="E24" s="13">
        <f>VLOOKUP($A24,Resultados!$A$2:$W$5000,6)</f>
        <v>52</v>
      </c>
      <c r="F24" s="13">
        <f>VLOOKUP($A24,Resultados!$A$2:$W$5000,7)</f>
        <v>56</v>
      </c>
      <c r="G24" s="13">
        <f>VLOOKUP($A24,Resultados!$A$2:$W$5000,8)</f>
        <v>59</v>
      </c>
      <c r="L24" s="22">
        <f t="shared" si="1"/>
        <v>3</v>
      </c>
      <c r="M24" s="23">
        <v>6</v>
      </c>
      <c r="N24" s="88">
        <f t="shared" si="2"/>
        <v>3</v>
      </c>
      <c r="O24" s="88"/>
      <c r="P24" s="88"/>
      <c r="Q24" s="88"/>
      <c r="S24" s="22">
        <f t="shared" si="3"/>
        <v>6</v>
      </c>
      <c r="T24" s="23">
        <v>36</v>
      </c>
      <c r="U24" s="88">
        <f t="shared" si="4"/>
        <v>6</v>
      </c>
      <c r="V24" s="88"/>
      <c r="W24" s="88"/>
      <c r="X24" s="88"/>
    </row>
    <row r="25" spans="1:24" x14ac:dyDescent="0.2">
      <c r="A25" s="14">
        <f t="shared" si="5"/>
        <v>1418</v>
      </c>
      <c r="B25" s="20">
        <f>VLOOKUP($A25,Resultados!$A$2:$W$5000,3)</f>
        <v>7</v>
      </c>
      <c r="C25" s="20">
        <f>VLOOKUP($A25,Resultados!$A$2:$W$5000,4)</f>
        <v>8</v>
      </c>
      <c r="D25" s="20">
        <f>VLOOKUP($A25,Resultados!$A$2:$W$5000,5)</f>
        <v>10</v>
      </c>
      <c r="E25" s="21">
        <f>VLOOKUP($A25,Resultados!$A$2:$W$5000,6)</f>
        <v>12</v>
      </c>
      <c r="F25" s="21">
        <f>VLOOKUP($A25,Resultados!$A$2:$W$5000,7)</f>
        <v>27</v>
      </c>
      <c r="G25" s="21">
        <f>VLOOKUP($A25,Resultados!$A$2:$W$5000,8)</f>
        <v>56</v>
      </c>
      <c r="L25" s="22">
        <f t="shared" si="1"/>
        <v>5</v>
      </c>
      <c r="M25" s="23">
        <v>7</v>
      </c>
      <c r="N25" s="88">
        <f t="shared" si="2"/>
        <v>5</v>
      </c>
      <c r="O25" s="88"/>
      <c r="P25" s="88"/>
      <c r="Q25" s="88"/>
      <c r="S25" s="22">
        <f t="shared" si="3"/>
        <v>4</v>
      </c>
      <c r="T25" s="23">
        <v>37</v>
      </c>
      <c r="U25" s="88">
        <f t="shared" si="4"/>
        <v>4</v>
      </c>
      <c r="V25" s="88"/>
      <c r="W25" s="88"/>
      <c r="X25" s="88"/>
    </row>
    <row r="26" spans="1:24" x14ac:dyDescent="0.2">
      <c r="A26" s="14">
        <f t="shared" si="5"/>
        <v>1419</v>
      </c>
      <c r="B26" s="13">
        <f>VLOOKUP($A26,Resultados!$A$2:$W$5000,3)</f>
        <v>17</v>
      </c>
      <c r="C26" s="13">
        <f>VLOOKUP($A26,Resultados!$A$2:$W$5000,4)</f>
        <v>21</v>
      </c>
      <c r="D26" s="13">
        <f>VLOOKUP($A26,Resultados!$A$2:$W$5000,5)</f>
        <v>30</v>
      </c>
      <c r="E26" s="13">
        <f>VLOOKUP($A26,Resultados!$A$2:$W$5000,6)</f>
        <v>48</v>
      </c>
      <c r="F26" s="13">
        <f>VLOOKUP($A26,Resultados!$A$2:$W$5000,7)</f>
        <v>52</v>
      </c>
      <c r="G26" s="13">
        <f>VLOOKUP($A26,Resultados!$A$2:$W$5000,8)</f>
        <v>58</v>
      </c>
      <c r="L26" s="22">
        <f t="shared" si="1"/>
        <v>4</v>
      </c>
      <c r="M26" s="23">
        <v>8</v>
      </c>
      <c r="N26" s="88">
        <f t="shared" si="2"/>
        <v>4</v>
      </c>
      <c r="O26" s="88"/>
      <c r="P26" s="88"/>
      <c r="Q26" s="88"/>
      <c r="S26" s="22">
        <f t="shared" si="3"/>
        <v>4</v>
      </c>
      <c r="T26" s="23">
        <v>38</v>
      </c>
      <c r="U26" s="88">
        <f t="shared" si="4"/>
        <v>4</v>
      </c>
      <c r="V26" s="88"/>
      <c r="W26" s="88"/>
      <c r="X26" s="88"/>
    </row>
    <row r="27" spans="1:24" x14ac:dyDescent="0.2">
      <c r="A27" s="14">
        <f t="shared" si="5"/>
        <v>1420</v>
      </c>
      <c r="B27" s="20">
        <f>VLOOKUP($A27,Resultados!$A$2:$W$5000,3)</f>
        <v>2</v>
      </c>
      <c r="C27" s="20">
        <f>VLOOKUP($A27,Resultados!$A$2:$W$5000,4)</f>
        <v>11</v>
      </c>
      <c r="D27" s="20">
        <f>VLOOKUP($A27,Resultados!$A$2:$W$5000,5)</f>
        <v>16</v>
      </c>
      <c r="E27" s="21">
        <f>VLOOKUP($A27,Resultados!$A$2:$W$5000,6)</f>
        <v>18</v>
      </c>
      <c r="F27" s="21">
        <f>VLOOKUP($A27,Resultados!$A$2:$W$5000,7)</f>
        <v>36</v>
      </c>
      <c r="G27" s="21">
        <f>VLOOKUP($A27,Resultados!$A$2:$W$5000,8)</f>
        <v>45</v>
      </c>
      <c r="L27" s="22">
        <f t="shared" si="1"/>
        <v>2</v>
      </c>
      <c r="M27" s="23">
        <v>9</v>
      </c>
      <c r="N27" s="88">
        <f t="shared" si="2"/>
        <v>2</v>
      </c>
      <c r="O27" s="88"/>
      <c r="P27" s="88"/>
      <c r="Q27" s="88"/>
      <c r="S27" s="22">
        <f t="shared" si="3"/>
        <v>4</v>
      </c>
      <c r="T27" s="23">
        <v>39</v>
      </c>
      <c r="U27" s="88">
        <f t="shared" si="4"/>
        <v>4</v>
      </c>
      <c r="V27" s="88"/>
      <c r="W27" s="88"/>
      <c r="X27" s="88"/>
    </row>
    <row r="28" spans="1:24" x14ac:dyDescent="0.2">
      <c r="A28" s="14">
        <f t="shared" si="5"/>
        <v>1421</v>
      </c>
      <c r="B28" s="13">
        <f>VLOOKUP($A28,Resultados!$A$2:$W$5000,3)</f>
        <v>19</v>
      </c>
      <c r="C28" s="13">
        <f>VLOOKUP($A28,Resultados!$A$2:$W$5000,4)</f>
        <v>31</v>
      </c>
      <c r="D28" s="13">
        <f>VLOOKUP($A28,Resultados!$A$2:$W$5000,5)</f>
        <v>39</v>
      </c>
      <c r="E28" s="13">
        <f>VLOOKUP($A28,Resultados!$A$2:$W$5000,6)</f>
        <v>44</v>
      </c>
      <c r="F28" s="13">
        <f>VLOOKUP($A28,Resultados!$A$2:$W$5000,7)</f>
        <v>53</v>
      </c>
      <c r="G28" s="13">
        <f>VLOOKUP($A28,Resultados!$A$2:$W$5000,8)</f>
        <v>59</v>
      </c>
      <c r="L28" s="22">
        <f t="shared" si="1"/>
        <v>1</v>
      </c>
      <c r="M28" s="23">
        <v>10</v>
      </c>
      <c r="N28" s="88">
        <f t="shared" si="2"/>
        <v>1</v>
      </c>
      <c r="O28" s="88"/>
      <c r="P28" s="88"/>
      <c r="Q28" s="88"/>
      <c r="S28" s="22">
        <f t="shared" si="3"/>
        <v>3</v>
      </c>
      <c r="T28" s="23">
        <v>40</v>
      </c>
      <c r="U28" s="88">
        <f t="shared" si="4"/>
        <v>3</v>
      </c>
      <c r="V28" s="88"/>
      <c r="W28" s="88"/>
      <c r="X28" s="88"/>
    </row>
    <row r="29" spans="1:24" x14ac:dyDescent="0.2">
      <c r="A29" s="14">
        <f t="shared" si="5"/>
        <v>1422</v>
      </c>
      <c r="B29" s="20">
        <f>VLOOKUP($A29,Resultados!$A$2:$W$5000,3)</f>
        <v>2</v>
      </c>
      <c r="C29" s="20">
        <f>VLOOKUP($A29,Resultados!$A$2:$W$5000,4)</f>
        <v>5</v>
      </c>
      <c r="D29" s="20">
        <f>VLOOKUP($A29,Resultados!$A$2:$W$5000,5)</f>
        <v>13</v>
      </c>
      <c r="E29" s="21">
        <f>VLOOKUP($A29,Resultados!$A$2:$W$5000,6)</f>
        <v>17</v>
      </c>
      <c r="F29" s="21">
        <f>VLOOKUP($A29,Resultados!$A$2:$W$5000,7)</f>
        <v>39</v>
      </c>
      <c r="G29" s="21">
        <f>VLOOKUP($A29,Resultados!$A$2:$W$5000,8)</f>
        <v>44</v>
      </c>
      <c r="L29" s="22">
        <f t="shared" si="1"/>
        <v>1</v>
      </c>
      <c r="M29" s="23">
        <v>11</v>
      </c>
      <c r="N29" s="88">
        <f t="shared" si="2"/>
        <v>1</v>
      </c>
      <c r="O29" s="88"/>
      <c r="P29" s="88"/>
      <c r="Q29" s="88"/>
      <c r="S29" s="22">
        <f t="shared" si="3"/>
        <v>1</v>
      </c>
      <c r="T29" s="23">
        <v>41</v>
      </c>
      <c r="U29" s="88">
        <f t="shared" si="4"/>
        <v>1</v>
      </c>
      <c r="V29" s="88"/>
      <c r="W29" s="88"/>
      <c r="X29" s="88"/>
    </row>
    <row r="30" spans="1:24" x14ac:dyDescent="0.2">
      <c r="A30" s="14">
        <f t="shared" si="5"/>
        <v>1423</v>
      </c>
      <c r="B30" s="13">
        <f>VLOOKUP($A30,Resultados!$A$2:$W$5000,3)</f>
        <v>3</v>
      </c>
      <c r="C30" s="13">
        <f>VLOOKUP($A30,Resultados!$A$2:$W$5000,4)</f>
        <v>8</v>
      </c>
      <c r="D30" s="13">
        <f>VLOOKUP($A30,Resultados!$A$2:$W$5000,5)</f>
        <v>21</v>
      </c>
      <c r="E30" s="13">
        <f>VLOOKUP($A30,Resultados!$A$2:$W$5000,6)</f>
        <v>25</v>
      </c>
      <c r="F30" s="13">
        <f>VLOOKUP($A30,Resultados!$A$2:$W$5000,7)</f>
        <v>27</v>
      </c>
      <c r="G30" s="13">
        <f>VLOOKUP($A30,Resultados!$A$2:$W$5000,8)</f>
        <v>43</v>
      </c>
      <c r="L30" s="22">
        <f t="shared" si="1"/>
        <v>3</v>
      </c>
      <c r="M30" s="23">
        <v>12</v>
      </c>
      <c r="N30" s="88">
        <f t="shared" si="2"/>
        <v>3</v>
      </c>
      <c r="O30" s="88"/>
      <c r="P30" s="88"/>
      <c r="Q30" s="88"/>
      <c r="S30" s="22">
        <f t="shared" si="3"/>
        <v>2</v>
      </c>
      <c r="T30" s="23">
        <v>42</v>
      </c>
      <c r="U30" s="88">
        <f t="shared" si="4"/>
        <v>2</v>
      </c>
      <c r="V30" s="88"/>
      <c r="W30" s="88"/>
      <c r="X30" s="88"/>
    </row>
    <row r="31" spans="1:24" x14ac:dyDescent="0.2">
      <c r="A31" s="14">
        <f t="shared" si="5"/>
        <v>1424</v>
      </c>
      <c r="B31" s="20">
        <f>VLOOKUP($A31,Resultados!$A$2:$W$5000,3)</f>
        <v>3</v>
      </c>
      <c r="C31" s="20">
        <f>VLOOKUP($A31,Resultados!$A$2:$W$5000,4)</f>
        <v>7</v>
      </c>
      <c r="D31" s="20">
        <f>VLOOKUP($A31,Resultados!$A$2:$W$5000,5)</f>
        <v>15</v>
      </c>
      <c r="E31" s="21">
        <f>VLOOKUP($A31,Resultados!$A$2:$W$5000,6)</f>
        <v>29</v>
      </c>
      <c r="F31" s="21">
        <f>VLOOKUP($A31,Resultados!$A$2:$W$5000,7)</f>
        <v>38</v>
      </c>
      <c r="G31" s="21">
        <f>VLOOKUP($A31,Resultados!$A$2:$W$5000,8)</f>
        <v>60</v>
      </c>
      <c r="L31" s="22">
        <f t="shared" si="1"/>
        <v>5</v>
      </c>
      <c r="M31" s="23">
        <v>13</v>
      </c>
      <c r="N31" s="88">
        <f t="shared" si="2"/>
        <v>5</v>
      </c>
      <c r="O31" s="88"/>
      <c r="P31" s="88"/>
      <c r="Q31" s="88"/>
      <c r="S31" s="22">
        <f t="shared" si="3"/>
        <v>2</v>
      </c>
      <c r="T31" s="23">
        <v>43</v>
      </c>
      <c r="U31" s="88">
        <f t="shared" si="4"/>
        <v>2</v>
      </c>
      <c r="V31" s="88"/>
      <c r="W31" s="88"/>
      <c r="X31" s="88"/>
    </row>
    <row r="32" spans="1:24" x14ac:dyDescent="0.2">
      <c r="A32" s="14">
        <f t="shared" si="5"/>
        <v>1425</v>
      </c>
      <c r="B32" s="13">
        <f>VLOOKUP($A32,Resultados!$A$2:$W$5000,3)</f>
        <v>7</v>
      </c>
      <c r="C32" s="13">
        <f>VLOOKUP($A32,Resultados!$A$2:$W$5000,4)</f>
        <v>16</v>
      </c>
      <c r="D32" s="13">
        <f>VLOOKUP($A32,Resultados!$A$2:$W$5000,5)</f>
        <v>29</v>
      </c>
      <c r="E32" s="13">
        <f>VLOOKUP($A32,Resultados!$A$2:$W$5000,6)</f>
        <v>36</v>
      </c>
      <c r="F32" s="13">
        <f>VLOOKUP($A32,Resultados!$A$2:$W$5000,7)</f>
        <v>38</v>
      </c>
      <c r="G32" s="13">
        <f>VLOOKUP($A32,Resultados!$A$2:$W$5000,8)</f>
        <v>50</v>
      </c>
      <c r="L32" s="22">
        <f t="shared" si="1"/>
        <v>2</v>
      </c>
      <c r="M32" s="23">
        <v>14</v>
      </c>
      <c r="N32" s="88">
        <f t="shared" si="2"/>
        <v>2</v>
      </c>
      <c r="O32" s="88"/>
      <c r="P32" s="88"/>
      <c r="Q32" s="88"/>
      <c r="S32" s="22">
        <f t="shared" si="3"/>
        <v>5</v>
      </c>
      <c r="T32" s="23">
        <v>44</v>
      </c>
      <c r="U32" s="88">
        <f t="shared" si="4"/>
        <v>5</v>
      </c>
      <c r="V32" s="88"/>
      <c r="W32" s="88"/>
      <c r="X32" s="88"/>
    </row>
    <row r="33" spans="1:24" x14ac:dyDescent="0.2">
      <c r="A33" s="14">
        <f t="shared" si="5"/>
        <v>1426</v>
      </c>
      <c r="B33" s="20">
        <f>VLOOKUP($A33,Resultados!$A$2:$W$5000,3)</f>
        <v>6</v>
      </c>
      <c r="C33" s="20">
        <f>VLOOKUP($A33,Resultados!$A$2:$W$5000,4)</f>
        <v>15</v>
      </c>
      <c r="D33" s="20">
        <f>VLOOKUP($A33,Resultados!$A$2:$W$5000,5)</f>
        <v>18</v>
      </c>
      <c r="E33" s="21">
        <f>VLOOKUP($A33,Resultados!$A$2:$W$5000,6)</f>
        <v>24</v>
      </c>
      <c r="F33" s="21">
        <f>VLOOKUP($A33,Resultados!$A$2:$W$5000,7)</f>
        <v>30</v>
      </c>
      <c r="G33" s="21">
        <f>VLOOKUP($A33,Resultados!$A$2:$W$5000,8)</f>
        <v>44</v>
      </c>
      <c r="L33" s="22">
        <f t="shared" si="1"/>
        <v>5</v>
      </c>
      <c r="M33" s="23">
        <v>15</v>
      </c>
      <c r="N33" s="88">
        <f t="shared" si="2"/>
        <v>5</v>
      </c>
      <c r="O33" s="88"/>
      <c r="P33" s="88"/>
      <c r="Q33" s="88"/>
      <c r="S33" s="22">
        <f t="shared" si="3"/>
        <v>6</v>
      </c>
      <c r="T33" s="23">
        <v>45</v>
      </c>
      <c r="U33" s="88">
        <f t="shared" si="4"/>
        <v>6</v>
      </c>
      <c r="V33" s="88"/>
      <c r="W33" s="88"/>
      <c r="X33" s="88"/>
    </row>
    <row r="34" spans="1:24" x14ac:dyDescent="0.2">
      <c r="A34" s="14">
        <f t="shared" si="5"/>
        <v>1427</v>
      </c>
      <c r="B34" s="13">
        <f>VLOOKUP($A34,Resultados!$A$2:$W$5000,3)</f>
        <v>8</v>
      </c>
      <c r="C34" s="13">
        <f>VLOOKUP($A34,Resultados!$A$2:$W$5000,4)</f>
        <v>39</v>
      </c>
      <c r="D34" s="13">
        <f>VLOOKUP($A34,Resultados!$A$2:$W$5000,5)</f>
        <v>44</v>
      </c>
      <c r="E34" s="13">
        <f>VLOOKUP($A34,Resultados!$A$2:$W$5000,6)</f>
        <v>47</v>
      </c>
      <c r="F34" s="13">
        <f>VLOOKUP($A34,Resultados!$A$2:$W$5000,7)</f>
        <v>53</v>
      </c>
      <c r="G34" s="13">
        <f>VLOOKUP($A34,Resultados!$A$2:$W$5000,8)</f>
        <v>56</v>
      </c>
      <c r="L34" s="22">
        <f t="shared" si="1"/>
        <v>3</v>
      </c>
      <c r="M34" s="23">
        <v>16</v>
      </c>
      <c r="N34" s="88">
        <f t="shared" si="2"/>
        <v>3</v>
      </c>
      <c r="O34" s="88"/>
      <c r="P34" s="88"/>
      <c r="Q34" s="88"/>
      <c r="S34" s="22">
        <f t="shared" si="3"/>
        <v>4</v>
      </c>
      <c r="T34" s="23">
        <v>46</v>
      </c>
      <c r="U34" s="88">
        <f t="shared" si="4"/>
        <v>4</v>
      </c>
      <c r="V34" s="88"/>
      <c r="W34" s="88"/>
      <c r="X34" s="88"/>
    </row>
    <row r="35" spans="1:24" x14ac:dyDescent="0.2">
      <c r="A35" s="14">
        <f t="shared" si="5"/>
        <v>1428</v>
      </c>
      <c r="B35" s="20">
        <f>VLOOKUP($A35,Resultados!$A$2:$W$5000,3)</f>
        <v>7</v>
      </c>
      <c r="C35" s="20">
        <f>VLOOKUP($A35,Resultados!$A$2:$W$5000,4)</f>
        <v>15</v>
      </c>
      <c r="D35" s="20">
        <f>VLOOKUP($A35,Resultados!$A$2:$W$5000,5)</f>
        <v>19</v>
      </c>
      <c r="E35" s="21">
        <f>VLOOKUP($A35,Resultados!$A$2:$W$5000,6)</f>
        <v>34</v>
      </c>
      <c r="F35" s="21">
        <f>VLOOKUP($A35,Resultados!$A$2:$W$5000,7)</f>
        <v>37</v>
      </c>
      <c r="G35" s="21">
        <f>VLOOKUP($A35,Resultados!$A$2:$W$5000,8)</f>
        <v>55</v>
      </c>
      <c r="L35" s="22">
        <f t="shared" si="1"/>
        <v>3</v>
      </c>
      <c r="M35" s="23">
        <v>17</v>
      </c>
      <c r="N35" s="88">
        <f t="shared" si="2"/>
        <v>3</v>
      </c>
      <c r="O35" s="88"/>
      <c r="P35" s="88"/>
      <c r="Q35" s="88"/>
      <c r="S35" s="22">
        <f t="shared" si="3"/>
        <v>2</v>
      </c>
      <c r="T35" s="23">
        <v>47</v>
      </c>
      <c r="U35" s="88">
        <f t="shared" si="4"/>
        <v>2</v>
      </c>
      <c r="V35" s="88"/>
      <c r="W35" s="88"/>
      <c r="X35" s="88"/>
    </row>
    <row r="36" spans="1:24" x14ac:dyDescent="0.2">
      <c r="A36" s="14">
        <f t="shared" si="5"/>
        <v>1429</v>
      </c>
      <c r="B36" s="13">
        <f>VLOOKUP($A36,Resultados!$A$2:$W$5000,3)</f>
        <v>9</v>
      </c>
      <c r="C36" s="13">
        <f>VLOOKUP($A36,Resultados!$A$2:$W$5000,4)</f>
        <v>12</v>
      </c>
      <c r="D36" s="13">
        <f>VLOOKUP($A36,Resultados!$A$2:$W$5000,5)</f>
        <v>22</v>
      </c>
      <c r="E36" s="13">
        <f>VLOOKUP($A36,Resultados!$A$2:$W$5000,6)</f>
        <v>39</v>
      </c>
      <c r="F36" s="13">
        <f>VLOOKUP($A36,Resultados!$A$2:$W$5000,7)</f>
        <v>48</v>
      </c>
      <c r="G36" s="13">
        <f>VLOOKUP($A36,Resultados!$A$2:$W$5000,8)</f>
        <v>60</v>
      </c>
      <c r="L36" s="22">
        <f t="shared" si="1"/>
        <v>3</v>
      </c>
      <c r="M36" s="23">
        <v>18</v>
      </c>
      <c r="N36" s="88">
        <f t="shared" si="2"/>
        <v>3</v>
      </c>
      <c r="O36" s="88"/>
      <c r="P36" s="88"/>
      <c r="Q36" s="88"/>
      <c r="S36" s="22">
        <f t="shared" si="3"/>
        <v>3</v>
      </c>
      <c r="T36" s="23">
        <v>48</v>
      </c>
      <c r="U36" s="88">
        <f t="shared" si="4"/>
        <v>3</v>
      </c>
      <c r="V36" s="88"/>
      <c r="W36" s="88"/>
      <c r="X36" s="88"/>
    </row>
    <row r="37" spans="1:24" x14ac:dyDescent="0.2">
      <c r="A37" s="14">
        <f t="shared" si="5"/>
        <v>1430</v>
      </c>
      <c r="B37" s="20">
        <f>VLOOKUP($A37,Resultados!$A$2:$W$5000,3)</f>
        <v>2</v>
      </c>
      <c r="C37" s="20">
        <f>VLOOKUP($A37,Resultados!$A$2:$W$5000,4)</f>
        <v>19</v>
      </c>
      <c r="D37" s="20">
        <f>VLOOKUP($A37,Resultados!$A$2:$W$5000,5)</f>
        <v>22</v>
      </c>
      <c r="E37" s="21">
        <f>VLOOKUP($A37,Resultados!$A$2:$W$5000,6)</f>
        <v>30</v>
      </c>
      <c r="F37" s="21">
        <f>VLOOKUP($A37,Resultados!$A$2:$W$5000,7)</f>
        <v>46</v>
      </c>
      <c r="G37" s="21">
        <f>VLOOKUP($A37,Resultados!$A$2:$W$5000,8)</f>
        <v>52</v>
      </c>
      <c r="L37" s="22">
        <f t="shared" si="1"/>
        <v>4</v>
      </c>
      <c r="M37" s="23">
        <v>19</v>
      </c>
      <c r="N37" s="88">
        <f t="shared" si="2"/>
        <v>4</v>
      </c>
      <c r="O37" s="88"/>
      <c r="P37" s="88"/>
      <c r="Q37" s="88"/>
      <c r="S37" s="22">
        <f t="shared" si="3"/>
        <v>4</v>
      </c>
      <c r="T37" s="23">
        <v>49</v>
      </c>
      <c r="U37" s="88">
        <f t="shared" si="4"/>
        <v>4</v>
      </c>
      <c r="V37" s="88"/>
      <c r="W37" s="88"/>
      <c r="X37" s="88"/>
    </row>
    <row r="38" spans="1:24" x14ac:dyDescent="0.2">
      <c r="A38" s="14">
        <f t="shared" si="5"/>
        <v>1431</v>
      </c>
      <c r="B38" s="13">
        <f>VLOOKUP($A38,Resultados!$A$2:$W$5000,3)</f>
        <v>5</v>
      </c>
      <c r="C38" s="13">
        <f>VLOOKUP($A38,Resultados!$A$2:$W$5000,4)</f>
        <v>9</v>
      </c>
      <c r="D38" s="13">
        <f>VLOOKUP($A38,Resultados!$A$2:$W$5000,5)</f>
        <v>13</v>
      </c>
      <c r="E38" s="13">
        <f>VLOOKUP($A38,Resultados!$A$2:$W$5000,6)</f>
        <v>33</v>
      </c>
      <c r="F38" s="13">
        <f>VLOOKUP($A38,Resultados!$A$2:$W$5000,7)</f>
        <v>40</v>
      </c>
      <c r="G38" s="13">
        <f>VLOOKUP($A38,Resultados!$A$2:$W$5000,8)</f>
        <v>54</v>
      </c>
      <c r="L38" s="22">
        <f t="shared" si="1"/>
        <v>0</v>
      </c>
      <c r="M38" s="23">
        <v>20</v>
      </c>
      <c r="N38" s="88">
        <f t="shared" si="2"/>
        <v>0</v>
      </c>
      <c r="O38" s="88"/>
      <c r="P38" s="88"/>
      <c r="Q38" s="88"/>
      <c r="S38" s="22">
        <f t="shared" si="3"/>
        <v>2</v>
      </c>
      <c r="T38" s="23">
        <v>50</v>
      </c>
      <c r="U38" s="88">
        <f t="shared" si="4"/>
        <v>2</v>
      </c>
      <c r="V38" s="88"/>
      <c r="W38" s="88"/>
      <c r="X38" s="88"/>
    </row>
    <row r="39" spans="1:24" x14ac:dyDescent="0.2">
      <c r="A39" s="14">
        <f t="shared" si="5"/>
        <v>1432</v>
      </c>
      <c r="B39" s="20">
        <f>VLOOKUP($A39,Resultados!$A$2:$W$5000,3)</f>
        <v>16</v>
      </c>
      <c r="C39" s="20">
        <f>VLOOKUP($A39,Resultados!$A$2:$W$5000,4)</f>
        <v>24</v>
      </c>
      <c r="D39" s="20">
        <f>VLOOKUP($A39,Resultados!$A$2:$W$5000,5)</f>
        <v>25</v>
      </c>
      <c r="E39" s="21">
        <f>VLOOKUP($A39,Resultados!$A$2:$W$5000,6)</f>
        <v>42</v>
      </c>
      <c r="F39" s="21">
        <f>VLOOKUP($A39,Resultados!$A$2:$W$5000,7)</f>
        <v>45</v>
      </c>
      <c r="G39" s="21">
        <f>VLOOKUP($A39,Resultados!$A$2:$W$5000,8)</f>
        <v>59</v>
      </c>
      <c r="L39" s="22">
        <f t="shared" si="1"/>
        <v>3</v>
      </c>
      <c r="M39" s="23">
        <v>21</v>
      </c>
      <c r="N39" s="88">
        <f t="shared" si="2"/>
        <v>3</v>
      </c>
      <c r="O39" s="88"/>
      <c r="P39" s="88"/>
      <c r="Q39" s="88"/>
      <c r="S39" s="22">
        <f t="shared" si="3"/>
        <v>2</v>
      </c>
      <c r="T39" s="23">
        <v>51</v>
      </c>
      <c r="U39" s="88">
        <f t="shared" si="4"/>
        <v>2</v>
      </c>
      <c r="V39" s="88"/>
      <c r="W39" s="88"/>
      <c r="X39" s="88"/>
    </row>
    <row r="40" spans="1:24" x14ac:dyDescent="0.2">
      <c r="A40" s="14">
        <f t="shared" si="5"/>
        <v>1433</v>
      </c>
      <c r="B40" s="13">
        <f>VLOOKUP($A40,Resultados!$A$2:$W$5000,3)</f>
        <v>4</v>
      </c>
      <c r="C40" s="13">
        <f>VLOOKUP($A40,Resultados!$A$2:$W$5000,4)</f>
        <v>13</v>
      </c>
      <c r="D40" s="13">
        <f>VLOOKUP($A40,Resultados!$A$2:$W$5000,5)</f>
        <v>14</v>
      </c>
      <c r="E40" s="13">
        <f>VLOOKUP($A40,Resultados!$A$2:$W$5000,6)</f>
        <v>40</v>
      </c>
      <c r="F40" s="13">
        <f>VLOOKUP($A40,Resultados!$A$2:$W$5000,7)</f>
        <v>46</v>
      </c>
      <c r="G40" s="13">
        <f>VLOOKUP($A40,Resultados!$A$2:$W$5000,8)</f>
        <v>52</v>
      </c>
      <c r="L40" s="22">
        <f t="shared" si="1"/>
        <v>5</v>
      </c>
      <c r="M40" s="23">
        <v>22</v>
      </c>
      <c r="N40" s="88">
        <f t="shared" si="2"/>
        <v>5</v>
      </c>
      <c r="O40" s="88"/>
      <c r="P40" s="88"/>
      <c r="Q40" s="88"/>
      <c r="S40" s="22">
        <f t="shared" si="3"/>
        <v>5</v>
      </c>
      <c r="T40" s="23">
        <v>52</v>
      </c>
      <c r="U40" s="88">
        <f t="shared" si="4"/>
        <v>5</v>
      </c>
      <c r="V40" s="88"/>
      <c r="W40" s="88"/>
      <c r="X40" s="88"/>
    </row>
    <row r="41" spans="1:24" x14ac:dyDescent="0.2">
      <c r="A41" s="14">
        <f t="shared" si="5"/>
        <v>1434</v>
      </c>
      <c r="B41" s="20">
        <f>VLOOKUP($A41,Resultados!$A$2:$W$5000,3)</f>
        <v>3</v>
      </c>
      <c r="C41" s="20">
        <f>VLOOKUP($A41,Resultados!$A$2:$W$5000,4)</f>
        <v>18</v>
      </c>
      <c r="D41" s="20">
        <f>VLOOKUP($A41,Resultados!$A$2:$W$5000,5)</f>
        <v>22</v>
      </c>
      <c r="E41" s="21">
        <f>VLOOKUP($A41,Resultados!$A$2:$W$5000,6)</f>
        <v>34</v>
      </c>
      <c r="F41" s="21">
        <f>VLOOKUP($A41,Resultados!$A$2:$W$5000,7)</f>
        <v>55</v>
      </c>
      <c r="G41" s="21">
        <f>VLOOKUP($A41,Resultados!$A$2:$W$5000,8)</f>
        <v>58</v>
      </c>
      <c r="L41" s="22">
        <f t="shared" si="1"/>
        <v>2</v>
      </c>
      <c r="M41" s="23">
        <v>23</v>
      </c>
      <c r="N41" s="88">
        <f t="shared" si="2"/>
        <v>2</v>
      </c>
      <c r="O41" s="88"/>
      <c r="P41" s="88"/>
      <c r="Q41" s="88"/>
      <c r="S41" s="22">
        <f t="shared" si="3"/>
        <v>3</v>
      </c>
      <c r="T41" s="23">
        <v>53</v>
      </c>
      <c r="U41" s="88">
        <f t="shared" si="4"/>
        <v>3</v>
      </c>
      <c r="V41" s="88"/>
      <c r="W41" s="88"/>
      <c r="X41" s="88"/>
    </row>
    <row r="42" spans="1:24" x14ac:dyDescent="0.2">
      <c r="A42" s="14">
        <f t="shared" si="5"/>
        <v>1435</v>
      </c>
      <c r="B42" s="13">
        <f>VLOOKUP($A42,Resultados!$A$2:$W$5000,3)</f>
        <v>4</v>
      </c>
      <c r="C42" s="13">
        <f>VLOOKUP($A42,Resultados!$A$2:$W$5000,4)</f>
        <v>15</v>
      </c>
      <c r="D42" s="13">
        <f>VLOOKUP($A42,Resultados!$A$2:$W$5000,5)</f>
        <v>45</v>
      </c>
      <c r="E42" s="13">
        <f>VLOOKUP($A42,Resultados!$A$2:$W$5000,6)</f>
        <v>47</v>
      </c>
      <c r="F42" s="13">
        <f>VLOOKUP($A42,Resultados!$A$2:$W$5000,7)</f>
        <v>50</v>
      </c>
      <c r="G42" s="13">
        <f>VLOOKUP($A42,Resultados!$A$2:$W$5000,8)</f>
        <v>52</v>
      </c>
      <c r="L42" s="22">
        <f t="shared" si="1"/>
        <v>5</v>
      </c>
      <c r="M42" s="23">
        <v>24</v>
      </c>
      <c r="N42" s="88">
        <f t="shared" si="2"/>
        <v>5</v>
      </c>
      <c r="O42" s="88"/>
      <c r="P42" s="88"/>
      <c r="Q42" s="88"/>
      <c r="S42" s="22">
        <f t="shared" si="3"/>
        <v>2</v>
      </c>
      <c r="T42" s="23">
        <v>54</v>
      </c>
      <c r="U42" s="88">
        <f t="shared" si="4"/>
        <v>2</v>
      </c>
      <c r="V42" s="88"/>
      <c r="W42" s="88"/>
      <c r="X42" s="88"/>
    </row>
    <row r="43" spans="1:24" x14ac:dyDescent="0.2">
      <c r="A43" s="14">
        <f t="shared" si="5"/>
        <v>1436</v>
      </c>
      <c r="B43" s="20">
        <f>VLOOKUP($A43,Resultados!$A$2:$W$5000,3)</f>
        <v>1</v>
      </c>
      <c r="C43" s="20">
        <f>VLOOKUP($A43,Resultados!$A$2:$W$5000,4)</f>
        <v>13</v>
      </c>
      <c r="D43" s="20">
        <f>VLOOKUP($A43,Resultados!$A$2:$W$5000,5)</f>
        <v>23</v>
      </c>
      <c r="E43" s="21">
        <f>VLOOKUP($A43,Resultados!$A$2:$W$5000,6)</f>
        <v>24</v>
      </c>
      <c r="F43" s="21">
        <f>VLOOKUP($A43,Resultados!$A$2:$W$5000,7)</f>
        <v>30</v>
      </c>
      <c r="G43" s="21">
        <f>VLOOKUP($A43,Resultados!$A$2:$W$5000,8)</f>
        <v>57</v>
      </c>
      <c r="L43" s="22">
        <f t="shared" si="1"/>
        <v>2</v>
      </c>
      <c r="M43" s="23">
        <v>25</v>
      </c>
      <c r="N43" s="88">
        <f t="shared" si="2"/>
        <v>2</v>
      </c>
      <c r="O43" s="88"/>
      <c r="P43" s="88"/>
      <c r="Q43" s="88"/>
      <c r="S43" s="22">
        <f t="shared" si="3"/>
        <v>4</v>
      </c>
      <c r="T43" s="23">
        <v>55</v>
      </c>
      <c r="U43" s="88">
        <f t="shared" si="4"/>
        <v>4</v>
      </c>
      <c r="V43" s="88"/>
      <c r="W43" s="88"/>
      <c r="X43" s="88"/>
    </row>
    <row r="44" spans="1:24" x14ac:dyDescent="0.2">
      <c r="A44" s="14">
        <f t="shared" si="5"/>
        <v>1437</v>
      </c>
      <c r="B44" s="13">
        <f>VLOOKUP($A44,Resultados!$A$2:$W$5000,3)</f>
        <v>22</v>
      </c>
      <c r="C44" s="13">
        <f>VLOOKUP($A44,Resultados!$A$2:$W$5000,4)</f>
        <v>23</v>
      </c>
      <c r="D44" s="13">
        <f>VLOOKUP($A44,Resultados!$A$2:$W$5000,5)</f>
        <v>26</v>
      </c>
      <c r="E44" s="13">
        <f>VLOOKUP($A44,Resultados!$A$2:$W$5000,6)</f>
        <v>37</v>
      </c>
      <c r="F44" s="13">
        <f>VLOOKUP($A44,Resultados!$A$2:$W$5000,7)</f>
        <v>38</v>
      </c>
      <c r="G44" s="13">
        <f>VLOOKUP($A44,Resultados!$A$2:$W$5000,8)</f>
        <v>48</v>
      </c>
      <c r="L44" s="22">
        <f t="shared" si="1"/>
        <v>2</v>
      </c>
      <c r="M44" s="23">
        <v>26</v>
      </c>
      <c r="N44" s="88">
        <f t="shared" si="2"/>
        <v>2</v>
      </c>
      <c r="O44" s="88"/>
      <c r="P44" s="88"/>
      <c r="Q44" s="88"/>
      <c r="S44" s="22">
        <f t="shared" si="3"/>
        <v>5</v>
      </c>
      <c r="T44" s="23">
        <v>56</v>
      </c>
      <c r="U44" s="88">
        <f t="shared" si="4"/>
        <v>5</v>
      </c>
      <c r="V44" s="88"/>
      <c r="W44" s="88"/>
      <c r="X44" s="88"/>
    </row>
    <row r="45" spans="1:24" x14ac:dyDescent="0.2">
      <c r="A45" s="14">
        <f t="shared" si="5"/>
        <v>1438</v>
      </c>
      <c r="B45" s="20">
        <f>VLOOKUP($A45,Resultados!$A$2:$W$5000,3)</f>
        <v>7</v>
      </c>
      <c r="C45" s="20">
        <f>VLOOKUP($A45,Resultados!$A$2:$W$5000,4)</f>
        <v>14</v>
      </c>
      <c r="D45" s="20">
        <f>VLOOKUP($A45,Resultados!$A$2:$W$5000,5)</f>
        <v>31</v>
      </c>
      <c r="E45" s="21">
        <f>VLOOKUP($A45,Resultados!$A$2:$W$5000,6)</f>
        <v>33</v>
      </c>
      <c r="F45" s="21">
        <f>VLOOKUP($A45,Resultados!$A$2:$W$5000,7)</f>
        <v>36</v>
      </c>
      <c r="G45" s="21">
        <f>VLOOKUP($A45,Resultados!$A$2:$W$5000,8)</f>
        <v>49</v>
      </c>
      <c r="L45" s="22">
        <f t="shared" si="1"/>
        <v>2</v>
      </c>
      <c r="M45" s="23">
        <v>27</v>
      </c>
      <c r="N45" s="88">
        <f t="shared" si="2"/>
        <v>2</v>
      </c>
      <c r="O45" s="88"/>
      <c r="P45" s="88"/>
      <c r="Q45" s="88"/>
      <c r="S45" s="22">
        <f t="shared" si="3"/>
        <v>2</v>
      </c>
      <c r="T45" s="23">
        <v>57</v>
      </c>
      <c r="U45" s="88">
        <f t="shared" si="4"/>
        <v>2</v>
      </c>
      <c r="V45" s="88"/>
      <c r="W45" s="88"/>
      <c r="X45" s="88"/>
    </row>
    <row r="46" spans="1:24" x14ac:dyDescent="0.2">
      <c r="A46" s="14">
        <f t="shared" si="5"/>
        <v>1439</v>
      </c>
      <c r="B46" s="13">
        <f>VLOOKUP($A46,Resultados!$A$2:$W$5000,3)</f>
        <v>2</v>
      </c>
      <c r="C46" s="13">
        <f>VLOOKUP($A46,Resultados!$A$2:$W$5000,4)</f>
        <v>34</v>
      </c>
      <c r="D46" s="13">
        <f>VLOOKUP($A46,Resultados!$A$2:$W$5000,5)</f>
        <v>35</v>
      </c>
      <c r="E46" s="13">
        <f>VLOOKUP($A46,Resultados!$A$2:$W$5000,6)</f>
        <v>42</v>
      </c>
      <c r="F46" s="13">
        <f>VLOOKUP($A46,Resultados!$A$2:$W$5000,7)</f>
        <v>43</v>
      </c>
      <c r="G46" s="13">
        <f>VLOOKUP($A46,Resultados!$A$2:$W$5000,8)</f>
        <v>55</v>
      </c>
      <c r="L46" s="22">
        <f t="shared" si="1"/>
        <v>1</v>
      </c>
      <c r="M46" s="23">
        <v>28</v>
      </c>
      <c r="N46" s="88">
        <f t="shared" si="2"/>
        <v>1</v>
      </c>
      <c r="O46" s="88"/>
      <c r="P46" s="88"/>
      <c r="Q46" s="88"/>
      <c r="S46" s="22">
        <f t="shared" si="3"/>
        <v>2</v>
      </c>
      <c r="T46" s="23">
        <v>58</v>
      </c>
      <c r="U46" s="88">
        <f t="shared" si="4"/>
        <v>2</v>
      </c>
      <c r="V46" s="88"/>
      <c r="W46" s="88"/>
      <c r="X46" s="88"/>
    </row>
    <row r="47" spans="1:24" x14ac:dyDescent="0.2">
      <c r="A47" s="14">
        <f>A48-1</f>
        <v>1440</v>
      </c>
      <c r="B47" s="20">
        <f>VLOOKUP($A47,Resultados!$A$2:$W$5000,3)</f>
        <v>2</v>
      </c>
      <c r="C47" s="20">
        <f>VLOOKUP($A47,Resultados!$A$2:$W$5000,4)</f>
        <v>6</v>
      </c>
      <c r="D47" s="20">
        <f>VLOOKUP($A47,Resultados!$A$2:$W$5000,5)</f>
        <v>28</v>
      </c>
      <c r="E47" s="21">
        <f>VLOOKUP($A47,Resultados!$A$2:$W$5000,6)</f>
        <v>36</v>
      </c>
      <c r="F47" s="21">
        <f>VLOOKUP($A47,Resultados!$A$2:$W$5000,7)</f>
        <v>51</v>
      </c>
      <c r="G47" s="21">
        <f>VLOOKUP($A47,Resultados!$A$2:$W$5000,8)</f>
        <v>56</v>
      </c>
      <c r="L47" s="22">
        <f t="shared" si="1"/>
        <v>3</v>
      </c>
      <c r="M47" s="23">
        <v>29</v>
      </c>
      <c r="N47" s="88">
        <f t="shared" si="2"/>
        <v>3</v>
      </c>
      <c r="O47" s="88"/>
      <c r="P47" s="88"/>
      <c r="Q47" s="88"/>
      <c r="S47" s="22">
        <f t="shared" si="3"/>
        <v>3</v>
      </c>
      <c r="T47" s="23">
        <v>59</v>
      </c>
      <c r="U47" s="88">
        <f t="shared" si="4"/>
        <v>3</v>
      </c>
      <c r="V47" s="88"/>
      <c r="W47" s="88"/>
      <c r="X47" s="88"/>
    </row>
    <row r="48" spans="1:24" x14ac:dyDescent="0.2">
      <c r="A48" s="14">
        <f>E11</f>
        <v>1441</v>
      </c>
      <c r="B48" s="13">
        <f>VLOOKUP($A48,Resultados!$A$2:$W$5000,3)</f>
        <v>17</v>
      </c>
      <c r="C48" s="13">
        <f>VLOOKUP($A48,Resultados!$A$2:$W$5000,4)</f>
        <v>29</v>
      </c>
      <c r="D48" s="13">
        <f>VLOOKUP($A48,Resultados!$A$2:$W$5000,5)</f>
        <v>36</v>
      </c>
      <c r="E48" s="13">
        <f>VLOOKUP($A48,Resultados!$A$2:$W$5000,6)</f>
        <v>38</v>
      </c>
      <c r="F48" s="13">
        <f>VLOOKUP($A48,Resultados!$A$2:$W$5000,7)</f>
        <v>53</v>
      </c>
      <c r="G48" s="13">
        <f>VLOOKUP($A48,Resultados!$A$2:$W$5000,8)</f>
        <v>56</v>
      </c>
      <c r="L48" s="22">
        <f t="shared" si="1"/>
        <v>4</v>
      </c>
      <c r="M48" s="23">
        <v>30</v>
      </c>
      <c r="N48" s="88">
        <f t="shared" si="2"/>
        <v>4</v>
      </c>
      <c r="O48" s="88"/>
      <c r="P48" s="88"/>
      <c r="Q48" s="88"/>
      <c r="S48" s="22">
        <f t="shared" si="3"/>
        <v>2</v>
      </c>
      <c r="T48" s="23">
        <v>60</v>
      </c>
      <c r="U48" s="88">
        <f t="shared" si="4"/>
        <v>2</v>
      </c>
      <c r="V48" s="88"/>
      <c r="W48" s="88"/>
      <c r="X48" s="88"/>
    </row>
  </sheetData>
  <sheetProtection algorithmName="SHA-512" hashValue="JOtDCJd+uaaTEIibheXiOaXUyqXtMTOtF0hg9A03+v+2WGLwBRQ1a5d474pj40ErbsT+WQeGJWAmmms3K8BsGw==" saltValue="n30iY9bGPkMtpcL8VYnSuQ==" spinCount="100000" sheet="1" objects="1" scenarios="1"/>
  <mergeCells count="67">
    <mergeCell ref="N23:Q23"/>
    <mergeCell ref="N24:Q24"/>
    <mergeCell ref="B11:D11"/>
    <mergeCell ref="E11:F11"/>
    <mergeCell ref="J10:X10"/>
    <mergeCell ref="A18:D18"/>
    <mergeCell ref="N19:Q19"/>
    <mergeCell ref="N20:Q20"/>
    <mergeCell ref="N21:Q21"/>
    <mergeCell ref="N22:Q22"/>
    <mergeCell ref="L18:U18"/>
    <mergeCell ref="J11:X13"/>
    <mergeCell ref="U20:X20"/>
    <mergeCell ref="U21:X21"/>
    <mergeCell ref="U22:X22"/>
    <mergeCell ref="U23:X23"/>
    <mergeCell ref="N36:Q36"/>
    <mergeCell ref="N25:Q25"/>
    <mergeCell ref="N26:Q26"/>
    <mergeCell ref="N27:Q27"/>
    <mergeCell ref="N28:Q28"/>
    <mergeCell ref="N29:Q29"/>
    <mergeCell ref="N30:Q30"/>
    <mergeCell ref="N31:Q31"/>
    <mergeCell ref="N32:Q32"/>
    <mergeCell ref="N33:Q33"/>
    <mergeCell ref="N34:Q34"/>
    <mergeCell ref="N35:Q35"/>
    <mergeCell ref="N48:Q48"/>
    <mergeCell ref="N37:Q37"/>
    <mergeCell ref="N38:Q38"/>
    <mergeCell ref="N39:Q39"/>
    <mergeCell ref="N40:Q40"/>
    <mergeCell ref="N41:Q41"/>
    <mergeCell ref="N42:Q42"/>
    <mergeCell ref="N43:Q43"/>
    <mergeCell ref="N44:Q44"/>
    <mergeCell ref="N45:Q45"/>
    <mergeCell ref="N46:Q46"/>
    <mergeCell ref="N47:Q47"/>
    <mergeCell ref="U24:X24"/>
    <mergeCell ref="U45:X45"/>
    <mergeCell ref="U46:X46"/>
    <mergeCell ref="U47:X47"/>
    <mergeCell ref="U48:X48"/>
    <mergeCell ref="U37:X37"/>
    <mergeCell ref="U38:X38"/>
    <mergeCell ref="U39:X39"/>
    <mergeCell ref="U40:X40"/>
    <mergeCell ref="U41:X41"/>
    <mergeCell ref="U42:X42"/>
    <mergeCell ref="A1:AA8"/>
    <mergeCell ref="U43:X43"/>
    <mergeCell ref="U44:X44"/>
    <mergeCell ref="U31:X31"/>
    <mergeCell ref="U32:X32"/>
    <mergeCell ref="U33:X33"/>
    <mergeCell ref="U34:X34"/>
    <mergeCell ref="U35:X35"/>
    <mergeCell ref="U36:X36"/>
    <mergeCell ref="U25:X25"/>
    <mergeCell ref="U26:X26"/>
    <mergeCell ref="U27:X27"/>
    <mergeCell ref="U28:X28"/>
    <mergeCell ref="U29:X29"/>
    <mergeCell ref="U30:X30"/>
    <mergeCell ref="U19:X19"/>
  </mergeCells>
  <conditionalFormatting sqref="L19:L48">
    <cfRule type="iconSet" priority="9">
      <iconSet iconSet="4Arrows">
        <cfvo type="percent" val="0"/>
        <cfvo type="percent" val="25"/>
        <cfvo type="percent" val="50"/>
        <cfvo type="percent" val="75"/>
      </iconSet>
    </cfRule>
    <cfRule type="iconSet" priority="10">
      <iconSet iconSet="3Arrows">
        <cfvo type="percent" val="0"/>
        <cfvo type="percent" val="33"/>
        <cfvo type="percent" val="67"/>
      </iconSet>
    </cfRule>
  </conditionalFormatting>
  <conditionalFormatting sqref="N19:Q48">
    <cfRule type="dataBar" priority="8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{740232F4-AE79-4560-80F3-B5C4C25E69E0}</x14:id>
        </ext>
      </extLst>
    </cfRule>
  </conditionalFormatting>
  <conditionalFormatting sqref="S19:S48">
    <cfRule type="iconSet" priority="6">
      <iconSet iconSet="4Arrows">
        <cfvo type="percent" val="0"/>
        <cfvo type="percent" val="25"/>
        <cfvo type="percent" val="50"/>
        <cfvo type="percent" val="75"/>
      </iconSet>
    </cfRule>
    <cfRule type="iconSet" priority="7">
      <iconSet iconSet="3Arrows">
        <cfvo type="percent" val="0"/>
        <cfvo type="percent" val="33"/>
        <cfvo type="percent" val="67"/>
      </iconSet>
    </cfRule>
  </conditionalFormatting>
  <conditionalFormatting sqref="U19:X48">
    <cfRule type="dataBar" priority="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{AA39DC8F-4685-41F5-9720-876AB5C25B28}</x14:id>
        </ext>
      </extLst>
    </cfRule>
  </conditionalFormatting>
  <conditionalFormatting sqref="M19">
    <cfRule type="expression" dxfId="2" priority="4">
      <formula>COUNTIF($C$22:$H$22,M19)</formula>
    </cfRule>
  </conditionalFormatting>
  <conditionalFormatting sqref="M20:M48">
    <cfRule type="expression" dxfId="1" priority="3">
      <formula>COUNTIF($C$22:$H$22,M20)</formula>
    </cfRule>
  </conditionalFormatting>
  <conditionalFormatting sqref="T19:T48">
    <cfRule type="expression" dxfId="0" priority="1">
      <formula>COUNTIF($C$22:$H$22,T19)</formula>
    </cfRule>
  </conditionalFormatting>
  <hyperlinks>
    <hyperlink ref="J11" r:id="rId1"/>
  </hyperlinks>
  <pageMargins left="0.511811024" right="0.511811024" top="0.78740157499999996" bottom="0.78740157499999996" header="0.31496062000000002" footer="0.31496062000000002"/>
  <ignoredErrors>
    <ignoredError sqref="C13:H13" unlocked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4" r:id="rId4" name="Scroll Bar 2">
              <controlPr defaultSize="0" autoPict="0">
                <anchor moveWithCells="1">
                  <from>
                    <xdr:col>6</xdr:col>
                    <xdr:colOff>19050</xdr:colOff>
                    <xdr:row>10</xdr:row>
                    <xdr:rowOff>0</xdr:rowOff>
                  </from>
                  <to>
                    <xdr:col>7</xdr:col>
                    <xdr:colOff>247650</xdr:colOff>
                    <xdr:row>10</xdr:row>
                    <xdr:rowOff>152400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40232F4-AE79-4560-80F3-B5C4C25E69E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N19:Q48</xm:sqref>
        </x14:conditionalFormatting>
        <x14:conditionalFormatting xmlns:xm="http://schemas.microsoft.com/office/excel/2006/main">
          <x14:cfRule type="dataBar" id="{AA39DC8F-4685-41F5-9720-876AB5C25B28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U19:X48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79"/>
  <sheetViews>
    <sheetView showGridLines="0" workbookViewId="0">
      <selection activeCell="B8" sqref="B8"/>
    </sheetView>
  </sheetViews>
  <sheetFormatPr defaultRowHeight="12.75" x14ac:dyDescent="0.2"/>
  <cols>
    <col min="1" max="1" width="9.140625" style="2"/>
    <col min="2" max="2" width="13.5703125" style="2" customWidth="1"/>
    <col min="3" max="8" width="9.140625" style="2"/>
    <col min="9" max="9" width="21.5703125" style="2" customWidth="1"/>
    <col min="10" max="10" width="17.28515625" style="2" customWidth="1"/>
    <col min="11" max="11" width="12.85546875" style="2" customWidth="1"/>
    <col min="12" max="12" width="3.7109375" style="2" customWidth="1"/>
    <col min="13" max="16384" width="9.140625" style="2"/>
  </cols>
  <sheetData>
    <row r="1" spans="1:12" ht="15.75" customHeight="1" x14ac:dyDescent="0.2">
      <c r="A1" s="90" t="s">
        <v>3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</row>
    <row r="2" spans="1:12" ht="12.75" customHeight="1" x14ac:dyDescent="0.2">
      <c r="A2" s="90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</row>
    <row r="3" spans="1:12" ht="19.5" x14ac:dyDescent="0.2">
      <c r="A3" s="29" t="s">
        <v>4</v>
      </c>
      <c r="B3" s="29" t="s">
        <v>5</v>
      </c>
      <c r="C3" s="29" t="s">
        <v>6</v>
      </c>
      <c r="D3" s="29" t="s">
        <v>7</v>
      </c>
      <c r="E3" s="29" t="s">
        <v>8</v>
      </c>
      <c r="F3" s="29" t="s">
        <v>9</v>
      </c>
      <c r="G3" s="29" t="s">
        <v>10</v>
      </c>
      <c r="H3" s="29" t="s">
        <v>11</v>
      </c>
      <c r="I3" s="39" t="s">
        <v>35</v>
      </c>
      <c r="J3" s="29" t="s">
        <v>36</v>
      </c>
      <c r="K3" s="39" t="s">
        <v>37</v>
      </c>
      <c r="L3" s="39"/>
    </row>
    <row r="4" spans="1:12" x14ac:dyDescent="0.2">
      <c r="A4" s="3"/>
      <c r="B4" s="40"/>
      <c r="C4" s="3"/>
      <c r="D4" s="3"/>
      <c r="E4" s="3"/>
      <c r="F4" s="3"/>
      <c r="G4" s="3"/>
      <c r="H4" s="3"/>
      <c r="I4" s="41"/>
      <c r="J4" s="41"/>
      <c r="K4" s="41"/>
    </row>
    <row r="5" spans="1:12" x14ac:dyDescent="0.2">
      <c r="A5" s="42">
        <v>1</v>
      </c>
      <c r="B5" s="43">
        <v>35135</v>
      </c>
      <c r="C5" s="42">
        <v>4</v>
      </c>
      <c r="D5" s="42">
        <v>5</v>
      </c>
      <c r="E5" s="42">
        <v>30</v>
      </c>
      <c r="F5" s="42">
        <v>33</v>
      </c>
      <c r="G5" s="42">
        <v>41</v>
      </c>
      <c r="H5" s="42">
        <v>52</v>
      </c>
      <c r="I5" s="44">
        <v>0</v>
      </c>
      <c r="J5" s="44">
        <v>39158.92</v>
      </c>
      <c r="K5" s="44">
        <v>330.21</v>
      </c>
    </row>
    <row r="6" spans="1:12" x14ac:dyDescent="0.2">
      <c r="A6" s="2">
        <v>2</v>
      </c>
      <c r="B6" s="45">
        <v>35142</v>
      </c>
      <c r="C6" s="2">
        <v>9</v>
      </c>
      <c r="D6" s="2">
        <v>37</v>
      </c>
      <c r="E6" s="2">
        <v>39</v>
      </c>
      <c r="F6" s="2">
        <v>41</v>
      </c>
      <c r="G6" s="2">
        <v>43</v>
      </c>
      <c r="H6" s="2">
        <v>49</v>
      </c>
      <c r="I6" s="46">
        <v>2307162.23</v>
      </c>
      <c r="J6" s="46">
        <v>14424.02</v>
      </c>
      <c r="K6" s="46">
        <v>208.91</v>
      </c>
    </row>
    <row r="7" spans="1:12" x14ac:dyDescent="0.2">
      <c r="A7" s="42">
        <v>3</v>
      </c>
      <c r="B7" s="43">
        <v>35149</v>
      </c>
      <c r="C7" s="42">
        <v>10</v>
      </c>
      <c r="D7" s="42">
        <v>11</v>
      </c>
      <c r="E7" s="42">
        <v>29</v>
      </c>
      <c r="F7" s="42">
        <v>30</v>
      </c>
      <c r="G7" s="42">
        <v>36</v>
      </c>
      <c r="H7" s="42">
        <v>47</v>
      </c>
      <c r="I7" s="44">
        <v>391192.51</v>
      </c>
      <c r="J7" s="44">
        <v>10515.93</v>
      </c>
      <c r="K7" s="44">
        <v>153.01</v>
      </c>
    </row>
    <row r="8" spans="1:12" x14ac:dyDescent="0.2">
      <c r="A8" s="2">
        <v>4</v>
      </c>
      <c r="B8" s="45">
        <v>35156</v>
      </c>
      <c r="C8" s="2">
        <v>1</v>
      </c>
      <c r="D8" s="2">
        <v>5</v>
      </c>
      <c r="E8" s="2">
        <v>6</v>
      </c>
      <c r="F8" s="2">
        <v>27</v>
      </c>
      <c r="G8" s="2">
        <v>42</v>
      </c>
      <c r="H8" s="2">
        <v>59</v>
      </c>
      <c r="I8" s="46">
        <v>0</v>
      </c>
      <c r="J8" s="46">
        <v>15322.24</v>
      </c>
      <c r="K8" s="46">
        <v>180.48</v>
      </c>
    </row>
    <row r="9" spans="1:12" x14ac:dyDescent="0.2">
      <c r="A9" s="42">
        <v>5</v>
      </c>
      <c r="B9" s="43">
        <v>35163</v>
      </c>
      <c r="C9" s="42">
        <v>1</v>
      </c>
      <c r="D9" s="42">
        <v>2</v>
      </c>
      <c r="E9" s="42">
        <v>6</v>
      </c>
      <c r="F9" s="42">
        <v>16</v>
      </c>
      <c r="G9" s="42">
        <v>19</v>
      </c>
      <c r="H9" s="42">
        <v>46</v>
      </c>
      <c r="I9" s="44">
        <v>0</v>
      </c>
      <c r="J9" s="44">
        <v>5318.1</v>
      </c>
      <c r="K9" s="44">
        <v>96.53</v>
      </c>
    </row>
    <row r="10" spans="1:12" x14ac:dyDescent="0.2">
      <c r="A10" s="2">
        <v>6</v>
      </c>
      <c r="B10" s="45">
        <v>35170</v>
      </c>
      <c r="C10" s="2">
        <v>7</v>
      </c>
      <c r="D10" s="2">
        <v>13</v>
      </c>
      <c r="E10" s="2">
        <v>19</v>
      </c>
      <c r="F10" s="2">
        <v>22</v>
      </c>
      <c r="G10" s="2">
        <v>40</v>
      </c>
      <c r="H10" s="2">
        <v>47</v>
      </c>
      <c r="I10" s="46">
        <v>0</v>
      </c>
      <c r="J10" s="46">
        <v>7214.66</v>
      </c>
      <c r="K10" s="46">
        <v>110.03</v>
      </c>
    </row>
    <row r="11" spans="1:12" x14ac:dyDescent="0.2">
      <c r="A11" s="42">
        <v>7</v>
      </c>
      <c r="B11" s="43">
        <v>35177</v>
      </c>
      <c r="C11" s="42">
        <v>3</v>
      </c>
      <c r="D11" s="42">
        <v>5</v>
      </c>
      <c r="E11" s="42">
        <v>20</v>
      </c>
      <c r="F11" s="42">
        <v>21</v>
      </c>
      <c r="G11" s="42">
        <v>38</v>
      </c>
      <c r="H11" s="42">
        <v>56</v>
      </c>
      <c r="I11" s="44">
        <v>0</v>
      </c>
      <c r="J11" s="44">
        <v>8746.0499999999993</v>
      </c>
      <c r="K11" s="44">
        <v>152.47999999999999</v>
      </c>
    </row>
    <row r="12" spans="1:12" x14ac:dyDescent="0.2">
      <c r="A12" s="2">
        <v>8</v>
      </c>
      <c r="B12" s="45">
        <v>35184</v>
      </c>
      <c r="C12" s="2">
        <v>4</v>
      </c>
      <c r="D12" s="2">
        <v>17</v>
      </c>
      <c r="E12" s="2">
        <v>37</v>
      </c>
      <c r="F12" s="2">
        <v>38</v>
      </c>
      <c r="G12" s="2">
        <v>47</v>
      </c>
      <c r="H12" s="2">
        <v>53</v>
      </c>
      <c r="I12" s="46">
        <v>0</v>
      </c>
      <c r="J12" s="46">
        <v>16084.11</v>
      </c>
      <c r="K12" s="46">
        <v>183.4</v>
      </c>
    </row>
    <row r="13" spans="1:12" x14ac:dyDescent="0.2">
      <c r="A13" s="42">
        <v>9</v>
      </c>
      <c r="B13" s="43">
        <v>35191</v>
      </c>
      <c r="C13" s="42">
        <v>8</v>
      </c>
      <c r="D13" s="42">
        <v>43</v>
      </c>
      <c r="E13" s="42">
        <v>54</v>
      </c>
      <c r="F13" s="42">
        <v>55</v>
      </c>
      <c r="G13" s="42">
        <v>56</v>
      </c>
      <c r="H13" s="42">
        <v>60</v>
      </c>
      <c r="I13" s="44">
        <v>0</v>
      </c>
      <c r="J13" s="44">
        <v>60043.79</v>
      </c>
      <c r="K13" s="44">
        <v>469.31</v>
      </c>
    </row>
    <row r="14" spans="1:12" x14ac:dyDescent="0.2">
      <c r="A14" s="2">
        <v>10</v>
      </c>
      <c r="B14" s="45">
        <v>35198</v>
      </c>
      <c r="C14" s="2">
        <v>4</v>
      </c>
      <c r="D14" s="2">
        <v>18</v>
      </c>
      <c r="E14" s="2">
        <v>21</v>
      </c>
      <c r="F14" s="2">
        <v>25</v>
      </c>
      <c r="G14" s="2">
        <v>38</v>
      </c>
      <c r="H14" s="2">
        <v>57</v>
      </c>
      <c r="I14" s="46">
        <v>0</v>
      </c>
      <c r="J14" s="46">
        <v>6638.45</v>
      </c>
      <c r="K14" s="46">
        <v>132.35</v>
      </c>
    </row>
    <row r="15" spans="1:12" x14ac:dyDescent="0.2">
      <c r="A15" s="42">
        <v>11</v>
      </c>
      <c r="B15" s="43">
        <v>35205</v>
      </c>
      <c r="C15" s="42">
        <v>15</v>
      </c>
      <c r="D15" s="42">
        <v>25</v>
      </c>
      <c r="E15" s="42">
        <v>37</v>
      </c>
      <c r="F15" s="42">
        <v>38</v>
      </c>
      <c r="G15" s="42">
        <v>58</v>
      </c>
      <c r="H15" s="42">
        <v>59</v>
      </c>
      <c r="I15" s="44">
        <v>15591365.07</v>
      </c>
      <c r="J15" s="44">
        <v>12706.05</v>
      </c>
      <c r="K15" s="44">
        <v>199.16</v>
      </c>
    </row>
    <row r="16" spans="1:12" x14ac:dyDescent="0.2">
      <c r="A16" s="2">
        <v>12</v>
      </c>
      <c r="B16" s="45">
        <v>35212</v>
      </c>
      <c r="C16" s="2">
        <v>4</v>
      </c>
      <c r="D16" s="2">
        <v>16</v>
      </c>
      <c r="E16" s="2">
        <v>19</v>
      </c>
      <c r="F16" s="2">
        <v>20</v>
      </c>
      <c r="G16" s="2">
        <v>27</v>
      </c>
      <c r="H16" s="2">
        <v>43</v>
      </c>
      <c r="I16" s="46">
        <v>0</v>
      </c>
      <c r="J16" s="46">
        <v>6791.17</v>
      </c>
      <c r="K16" s="46">
        <v>113.64</v>
      </c>
    </row>
    <row r="17" spans="1:11" x14ac:dyDescent="0.2">
      <c r="A17" s="42">
        <v>13</v>
      </c>
      <c r="B17" s="43">
        <v>35219</v>
      </c>
      <c r="C17" s="42">
        <v>18</v>
      </c>
      <c r="D17" s="42">
        <v>32</v>
      </c>
      <c r="E17" s="42">
        <v>47</v>
      </c>
      <c r="F17" s="42">
        <v>50</v>
      </c>
      <c r="G17" s="42">
        <v>54</v>
      </c>
      <c r="H17" s="42">
        <v>56</v>
      </c>
      <c r="I17" s="44">
        <v>0</v>
      </c>
      <c r="J17" s="44">
        <v>20543.98</v>
      </c>
      <c r="K17" s="44">
        <v>301.08999999999997</v>
      </c>
    </row>
    <row r="18" spans="1:11" x14ac:dyDescent="0.2">
      <c r="A18" s="2">
        <v>14</v>
      </c>
      <c r="B18" s="45">
        <v>35226</v>
      </c>
      <c r="C18" s="2">
        <v>2</v>
      </c>
      <c r="D18" s="2">
        <v>16</v>
      </c>
      <c r="E18" s="2">
        <v>23</v>
      </c>
      <c r="F18" s="2">
        <v>27</v>
      </c>
      <c r="G18" s="2">
        <v>47</v>
      </c>
      <c r="H18" s="2">
        <v>53</v>
      </c>
      <c r="I18" s="46">
        <v>0</v>
      </c>
      <c r="J18" s="46">
        <v>10458.19</v>
      </c>
      <c r="K18" s="46">
        <v>167</v>
      </c>
    </row>
    <row r="19" spans="1:11" x14ac:dyDescent="0.2">
      <c r="A19" s="42">
        <v>15</v>
      </c>
      <c r="B19" s="43">
        <v>35233</v>
      </c>
      <c r="C19" s="42">
        <v>12</v>
      </c>
      <c r="D19" s="42">
        <v>33</v>
      </c>
      <c r="E19" s="42">
        <v>35</v>
      </c>
      <c r="F19" s="42">
        <v>51</v>
      </c>
      <c r="G19" s="42">
        <v>52</v>
      </c>
      <c r="H19" s="42">
        <v>60</v>
      </c>
      <c r="I19" s="44">
        <v>0</v>
      </c>
      <c r="J19" s="44">
        <v>17919.89</v>
      </c>
      <c r="K19" s="44">
        <v>259.83999999999997</v>
      </c>
    </row>
    <row r="20" spans="1:11" x14ac:dyDescent="0.2">
      <c r="A20" s="2">
        <v>16</v>
      </c>
      <c r="B20" s="45">
        <v>35240</v>
      </c>
      <c r="C20" s="2">
        <v>20</v>
      </c>
      <c r="D20" s="2">
        <v>32</v>
      </c>
      <c r="E20" s="2">
        <v>34</v>
      </c>
      <c r="F20" s="2">
        <v>49</v>
      </c>
      <c r="G20" s="2">
        <v>58</v>
      </c>
      <c r="H20" s="2">
        <v>60</v>
      </c>
      <c r="I20" s="46">
        <v>0</v>
      </c>
      <c r="J20" s="46">
        <v>33307.129999999997</v>
      </c>
      <c r="K20" s="46">
        <v>317.7</v>
      </c>
    </row>
    <row r="21" spans="1:11" x14ac:dyDescent="0.2">
      <c r="A21" s="42">
        <v>17</v>
      </c>
      <c r="B21" s="43">
        <v>35247</v>
      </c>
      <c r="C21" s="42">
        <v>6</v>
      </c>
      <c r="D21" s="42">
        <v>10</v>
      </c>
      <c r="E21" s="42">
        <v>13</v>
      </c>
      <c r="F21" s="42">
        <v>19</v>
      </c>
      <c r="G21" s="42">
        <v>20</v>
      </c>
      <c r="H21" s="42">
        <v>51</v>
      </c>
      <c r="I21" s="44">
        <v>6789869.0800000001</v>
      </c>
      <c r="J21" s="44">
        <v>7628.37</v>
      </c>
      <c r="K21" s="44">
        <v>117.16</v>
      </c>
    </row>
    <row r="22" spans="1:11" x14ac:dyDescent="0.2">
      <c r="A22" s="2">
        <v>18</v>
      </c>
      <c r="B22" s="45">
        <v>35254</v>
      </c>
      <c r="C22" s="2">
        <v>23</v>
      </c>
      <c r="D22" s="2">
        <v>27</v>
      </c>
      <c r="E22" s="2">
        <v>36</v>
      </c>
      <c r="F22" s="2">
        <v>37</v>
      </c>
      <c r="G22" s="2">
        <v>42</v>
      </c>
      <c r="H22" s="2">
        <v>56</v>
      </c>
      <c r="I22" s="46">
        <v>0</v>
      </c>
      <c r="J22" s="46">
        <v>13763.52</v>
      </c>
      <c r="K22" s="46">
        <v>159.61000000000001</v>
      </c>
    </row>
    <row r="23" spans="1:11" x14ac:dyDescent="0.2">
      <c r="A23" s="42">
        <v>19</v>
      </c>
      <c r="B23" s="43">
        <v>35261</v>
      </c>
      <c r="C23" s="42">
        <v>5</v>
      </c>
      <c r="D23" s="42">
        <v>10</v>
      </c>
      <c r="E23" s="42">
        <v>12</v>
      </c>
      <c r="F23" s="42">
        <v>24</v>
      </c>
      <c r="G23" s="42">
        <v>25</v>
      </c>
      <c r="H23" s="42">
        <v>60</v>
      </c>
      <c r="I23" s="44">
        <v>0</v>
      </c>
      <c r="J23" s="44">
        <v>5380.14</v>
      </c>
      <c r="K23" s="44">
        <v>92.48</v>
      </c>
    </row>
    <row r="24" spans="1:11" x14ac:dyDescent="0.2">
      <c r="A24" s="2">
        <v>20</v>
      </c>
      <c r="B24" s="45">
        <v>35268</v>
      </c>
      <c r="C24" s="2">
        <v>11</v>
      </c>
      <c r="D24" s="2">
        <v>25</v>
      </c>
      <c r="E24" s="2">
        <v>28</v>
      </c>
      <c r="F24" s="2">
        <v>30</v>
      </c>
      <c r="G24" s="2">
        <v>33</v>
      </c>
      <c r="H24" s="2">
        <v>51</v>
      </c>
      <c r="I24" s="46">
        <v>0</v>
      </c>
      <c r="J24" s="46">
        <v>15486.97</v>
      </c>
      <c r="K24" s="46">
        <v>194.67</v>
      </c>
    </row>
    <row r="25" spans="1:11" x14ac:dyDescent="0.2">
      <c r="A25" s="42">
        <v>21</v>
      </c>
      <c r="B25" s="43">
        <v>35275</v>
      </c>
      <c r="C25" s="42">
        <v>6</v>
      </c>
      <c r="D25" s="42">
        <v>33</v>
      </c>
      <c r="E25" s="42">
        <v>36</v>
      </c>
      <c r="F25" s="42">
        <v>46</v>
      </c>
      <c r="G25" s="42">
        <v>49</v>
      </c>
      <c r="H25" s="42">
        <v>53</v>
      </c>
      <c r="I25" s="44">
        <v>0</v>
      </c>
      <c r="J25" s="44">
        <v>17694.189999999999</v>
      </c>
      <c r="K25" s="44">
        <v>221.62</v>
      </c>
    </row>
    <row r="26" spans="1:11" x14ac:dyDescent="0.2">
      <c r="A26" s="2">
        <v>22</v>
      </c>
      <c r="B26" s="45">
        <v>35282</v>
      </c>
      <c r="C26" s="2">
        <v>1</v>
      </c>
      <c r="D26" s="2">
        <v>9</v>
      </c>
      <c r="E26" s="2">
        <v>31</v>
      </c>
      <c r="F26" s="2">
        <v>38</v>
      </c>
      <c r="G26" s="2">
        <v>46</v>
      </c>
      <c r="H26" s="2">
        <v>56</v>
      </c>
      <c r="I26" s="46">
        <v>0</v>
      </c>
      <c r="J26" s="46">
        <v>27212.9</v>
      </c>
      <c r="K26" s="46">
        <v>262.89999999999998</v>
      </c>
    </row>
    <row r="27" spans="1:11" x14ac:dyDescent="0.2">
      <c r="A27" s="42">
        <v>23</v>
      </c>
      <c r="B27" s="43">
        <v>35289</v>
      </c>
      <c r="C27" s="42">
        <v>17</v>
      </c>
      <c r="D27" s="42">
        <v>37</v>
      </c>
      <c r="E27" s="42">
        <v>39</v>
      </c>
      <c r="F27" s="42">
        <v>51</v>
      </c>
      <c r="G27" s="42">
        <v>52</v>
      </c>
      <c r="H27" s="42">
        <v>59</v>
      </c>
      <c r="I27" s="44">
        <v>0</v>
      </c>
      <c r="J27" s="44">
        <v>20198.46</v>
      </c>
      <c r="K27" s="44">
        <v>305.23</v>
      </c>
    </row>
    <row r="28" spans="1:11" x14ac:dyDescent="0.2">
      <c r="A28" s="2">
        <v>24</v>
      </c>
      <c r="B28" s="45">
        <v>35296</v>
      </c>
      <c r="C28" s="2">
        <v>1</v>
      </c>
      <c r="D28" s="2">
        <v>8</v>
      </c>
      <c r="E28" s="2">
        <v>14</v>
      </c>
      <c r="F28" s="2">
        <v>28</v>
      </c>
      <c r="G28" s="2">
        <v>33</v>
      </c>
      <c r="H28" s="2">
        <v>43</v>
      </c>
      <c r="I28" s="46">
        <v>18661679.609999999</v>
      </c>
      <c r="J28" s="46">
        <v>7897.31</v>
      </c>
      <c r="K28" s="46">
        <v>132.93</v>
      </c>
    </row>
    <row r="29" spans="1:11" x14ac:dyDescent="0.2">
      <c r="A29" s="42">
        <v>25</v>
      </c>
      <c r="B29" s="43">
        <v>35302</v>
      </c>
      <c r="C29" s="42">
        <v>24</v>
      </c>
      <c r="D29" s="42">
        <v>43</v>
      </c>
      <c r="E29" s="42">
        <v>50</v>
      </c>
      <c r="F29" s="42">
        <v>54</v>
      </c>
      <c r="G29" s="42">
        <v>55</v>
      </c>
      <c r="H29" s="42">
        <v>56</v>
      </c>
      <c r="I29" s="44">
        <v>0</v>
      </c>
      <c r="J29" s="44">
        <v>26338.5</v>
      </c>
      <c r="K29" s="44">
        <v>269.06</v>
      </c>
    </row>
    <row r="30" spans="1:11" x14ac:dyDescent="0.2">
      <c r="A30" s="2">
        <v>26</v>
      </c>
      <c r="B30" s="45">
        <v>35309</v>
      </c>
      <c r="C30" s="2">
        <v>10</v>
      </c>
      <c r="D30" s="2">
        <v>22</v>
      </c>
      <c r="E30" s="2">
        <v>50</v>
      </c>
      <c r="F30" s="2">
        <v>53</v>
      </c>
      <c r="G30" s="2">
        <v>57</v>
      </c>
      <c r="H30" s="2">
        <v>58</v>
      </c>
      <c r="I30" s="46">
        <v>0</v>
      </c>
      <c r="J30" s="46">
        <v>52473.74</v>
      </c>
      <c r="K30" s="46">
        <v>460.55</v>
      </c>
    </row>
    <row r="31" spans="1:11" x14ac:dyDescent="0.2">
      <c r="A31" s="42">
        <v>27</v>
      </c>
      <c r="B31" s="43">
        <v>35316</v>
      </c>
      <c r="C31" s="42">
        <v>13</v>
      </c>
      <c r="D31" s="42">
        <v>17</v>
      </c>
      <c r="E31" s="42">
        <v>20</v>
      </c>
      <c r="F31" s="42">
        <v>33</v>
      </c>
      <c r="G31" s="42">
        <v>44</v>
      </c>
      <c r="H31" s="42">
        <v>51</v>
      </c>
      <c r="I31" s="44">
        <v>0</v>
      </c>
      <c r="J31" s="44">
        <v>9306.24</v>
      </c>
      <c r="K31" s="44">
        <v>142.49</v>
      </c>
    </row>
    <row r="32" spans="1:11" x14ac:dyDescent="0.2">
      <c r="A32" s="2">
        <v>28</v>
      </c>
      <c r="B32" s="45">
        <v>35323</v>
      </c>
      <c r="C32" s="2">
        <v>3</v>
      </c>
      <c r="D32" s="2">
        <v>6</v>
      </c>
      <c r="E32" s="2">
        <v>22</v>
      </c>
      <c r="F32" s="2">
        <v>24</v>
      </c>
      <c r="G32" s="2">
        <v>54</v>
      </c>
      <c r="H32" s="2">
        <v>60</v>
      </c>
      <c r="I32" s="46">
        <v>0</v>
      </c>
      <c r="J32" s="46">
        <v>19749.22</v>
      </c>
      <c r="K32" s="46">
        <v>201.73</v>
      </c>
    </row>
    <row r="33" spans="1:11" x14ac:dyDescent="0.2">
      <c r="A33" s="42">
        <v>29</v>
      </c>
      <c r="B33" s="43">
        <v>35330</v>
      </c>
      <c r="C33" s="42">
        <v>3</v>
      </c>
      <c r="D33" s="42">
        <v>8</v>
      </c>
      <c r="E33" s="42">
        <v>14</v>
      </c>
      <c r="F33" s="42">
        <v>43</v>
      </c>
      <c r="G33" s="42">
        <v>56</v>
      </c>
      <c r="H33" s="42">
        <v>58</v>
      </c>
      <c r="I33" s="44">
        <v>5401793.5999999996</v>
      </c>
      <c r="J33" s="44">
        <v>23083.15</v>
      </c>
      <c r="K33" s="44">
        <v>193.53</v>
      </c>
    </row>
    <row r="34" spans="1:11" x14ac:dyDescent="0.2">
      <c r="A34" s="2">
        <v>30</v>
      </c>
      <c r="B34" s="45">
        <v>35337</v>
      </c>
      <c r="C34" s="2">
        <v>7</v>
      </c>
      <c r="D34" s="2">
        <v>14</v>
      </c>
      <c r="E34" s="2">
        <v>15</v>
      </c>
      <c r="F34" s="2">
        <v>29</v>
      </c>
      <c r="G34" s="2">
        <v>38</v>
      </c>
      <c r="H34" s="2">
        <v>50</v>
      </c>
      <c r="I34" s="46">
        <v>0</v>
      </c>
      <c r="J34" s="46">
        <v>11347.74</v>
      </c>
      <c r="K34" s="46">
        <v>154.26</v>
      </c>
    </row>
    <row r="35" spans="1:11" x14ac:dyDescent="0.2">
      <c r="A35" s="42">
        <v>31</v>
      </c>
      <c r="B35" s="43">
        <v>35344</v>
      </c>
      <c r="C35" s="42">
        <v>17</v>
      </c>
      <c r="D35" s="42">
        <v>19</v>
      </c>
      <c r="E35" s="42">
        <v>28</v>
      </c>
      <c r="F35" s="42">
        <v>45</v>
      </c>
      <c r="G35" s="42">
        <v>48</v>
      </c>
      <c r="H35" s="42">
        <v>56</v>
      </c>
      <c r="I35" s="44">
        <v>0</v>
      </c>
      <c r="J35" s="44">
        <v>8793.0400000000009</v>
      </c>
      <c r="K35" s="44">
        <v>159.44999999999999</v>
      </c>
    </row>
    <row r="36" spans="1:11" x14ac:dyDescent="0.2">
      <c r="A36" s="2">
        <v>32</v>
      </c>
      <c r="B36" s="45">
        <v>35351</v>
      </c>
      <c r="C36" s="2">
        <v>5</v>
      </c>
      <c r="D36" s="2">
        <v>14</v>
      </c>
      <c r="E36" s="2">
        <v>33</v>
      </c>
      <c r="F36" s="2">
        <v>36</v>
      </c>
      <c r="G36" s="2">
        <v>43</v>
      </c>
      <c r="H36" s="2">
        <v>44</v>
      </c>
      <c r="I36" s="46">
        <v>0</v>
      </c>
      <c r="J36" s="46">
        <v>11430.91</v>
      </c>
      <c r="K36" s="46">
        <v>159.6</v>
      </c>
    </row>
    <row r="37" spans="1:11" x14ac:dyDescent="0.2">
      <c r="A37" s="42">
        <v>33</v>
      </c>
      <c r="B37" s="43">
        <v>35358</v>
      </c>
      <c r="C37" s="42">
        <v>5</v>
      </c>
      <c r="D37" s="42">
        <v>17</v>
      </c>
      <c r="E37" s="42">
        <v>33</v>
      </c>
      <c r="F37" s="42">
        <v>39</v>
      </c>
      <c r="G37" s="42">
        <v>42</v>
      </c>
      <c r="H37" s="42">
        <v>49</v>
      </c>
      <c r="I37" s="44">
        <v>13997410.74</v>
      </c>
      <c r="J37" s="44">
        <v>9545.76</v>
      </c>
      <c r="K37" s="44">
        <v>140.09</v>
      </c>
    </row>
    <row r="38" spans="1:11" x14ac:dyDescent="0.2">
      <c r="A38" s="2">
        <v>34</v>
      </c>
      <c r="B38" s="45">
        <v>35365</v>
      </c>
      <c r="C38" s="2">
        <v>13</v>
      </c>
      <c r="D38" s="2">
        <v>15</v>
      </c>
      <c r="E38" s="2">
        <v>17</v>
      </c>
      <c r="F38" s="2">
        <v>40</v>
      </c>
      <c r="G38" s="2">
        <v>53</v>
      </c>
      <c r="H38" s="2">
        <v>57</v>
      </c>
      <c r="I38" s="46">
        <v>0</v>
      </c>
      <c r="J38" s="46">
        <v>13604.06</v>
      </c>
      <c r="K38" s="46">
        <v>264.11</v>
      </c>
    </row>
    <row r="39" spans="1:11" x14ac:dyDescent="0.2">
      <c r="A39" s="42">
        <v>35</v>
      </c>
      <c r="B39" s="43">
        <v>35372</v>
      </c>
      <c r="C39" s="42">
        <v>4</v>
      </c>
      <c r="D39" s="42">
        <v>16</v>
      </c>
      <c r="E39" s="42">
        <v>21</v>
      </c>
      <c r="F39" s="42">
        <v>23</v>
      </c>
      <c r="G39" s="42">
        <v>54</v>
      </c>
      <c r="H39" s="42">
        <v>57</v>
      </c>
      <c r="I39" s="44">
        <v>0</v>
      </c>
      <c r="J39" s="44">
        <v>20051.18</v>
      </c>
      <c r="K39" s="44">
        <v>218.68</v>
      </c>
    </row>
    <row r="40" spans="1:11" x14ac:dyDescent="0.2">
      <c r="A40" s="2">
        <v>36</v>
      </c>
      <c r="B40" s="45">
        <v>35379</v>
      </c>
      <c r="C40" s="2">
        <v>3</v>
      </c>
      <c r="D40" s="2">
        <v>13</v>
      </c>
      <c r="E40" s="2">
        <v>17</v>
      </c>
      <c r="F40" s="2">
        <v>25</v>
      </c>
      <c r="G40" s="2">
        <v>29</v>
      </c>
      <c r="H40" s="2">
        <v>51</v>
      </c>
      <c r="I40" s="46">
        <v>0</v>
      </c>
      <c r="J40" s="46">
        <v>6238.12</v>
      </c>
      <c r="K40" s="46">
        <v>104.36</v>
      </c>
    </row>
    <row r="41" spans="1:11" x14ac:dyDescent="0.2">
      <c r="A41" s="42">
        <v>37</v>
      </c>
      <c r="B41" s="43">
        <v>35386</v>
      </c>
      <c r="C41" s="42">
        <v>6</v>
      </c>
      <c r="D41" s="42">
        <v>7</v>
      </c>
      <c r="E41" s="42">
        <v>22</v>
      </c>
      <c r="F41" s="42">
        <v>38</v>
      </c>
      <c r="G41" s="42">
        <v>52</v>
      </c>
      <c r="H41" s="42">
        <v>60</v>
      </c>
      <c r="I41" s="44">
        <v>0</v>
      </c>
      <c r="J41" s="44">
        <v>16848.61</v>
      </c>
      <c r="K41" s="44">
        <v>214.32</v>
      </c>
    </row>
    <row r="42" spans="1:11" x14ac:dyDescent="0.2">
      <c r="A42" s="2">
        <v>38</v>
      </c>
      <c r="B42" s="45">
        <v>35393</v>
      </c>
      <c r="C42" s="2">
        <v>10</v>
      </c>
      <c r="D42" s="2">
        <v>42</v>
      </c>
      <c r="E42" s="2">
        <v>43</v>
      </c>
      <c r="F42" s="2">
        <v>45</v>
      </c>
      <c r="G42" s="2">
        <v>54</v>
      </c>
      <c r="H42" s="2">
        <v>55</v>
      </c>
      <c r="I42" s="46">
        <v>0</v>
      </c>
      <c r="J42" s="46">
        <v>38863.1</v>
      </c>
      <c r="K42" s="46">
        <v>466.59</v>
      </c>
    </row>
    <row r="43" spans="1:11" x14ac:dyDescent="0.2">
      <c r="A43" s="42">
        <v>39</v>
      </c>
      <c r="B43" s="43">
        <v>35400</v>
      </c>
      <c r="C43" s="42">
        <v>12</v>
      </c>
      <c r="D43" s="42">
        <v>16</v>
      </c>
      <c r="E43" s="42">
        <v>37</v>
      </c>
      <c r="F43" s="42">
        <v>45</v>
      </c>
      <c r="G43" s="42">
        <v>52</v>
      </c>
      <c r="H43" s="42">
        <v>56</v>
      </c>
      <c r="I43" s="44">
        <v>0</v>
      </c>
      <c r="J43" s="44">
        <v>13459.05</v>
      </c>
      <c r="K43" s="44">
        <v>221.09</v>
      </c>
    </row>
    <row r="44" spans="1:11" x14ac:dyDescent="0.2">
      <c r="A44" s="2">
        <v>40</v>
      </c>
      <c r="B44" s="45">
        <v>35407</v>
      </c>
      <c r="C44" s="2">
        <v>3</v>
      </c>
      <c r="D44" s="2">
        <v>5</v>
      </c>
      <c r="E44" s="2">
        <v>8</v>
      </c>
      <c r="F44" s="2">
        <v>12</v>
      </c>
      <c r="G44" s="2">
        <v>46</v>
      </c>
      <c r="H44" s="2">
        <v>47</v>
      </c>
      <c r="I44" s="46">
        <v>0</v>
      </c>
      <c r="J44" s="46">
        <v>7789.93</v>
      </c>
      <c r="K44" s="46">
        <v>121.51</v>
      </c>
    </row>
    <row r="45" spans="1:11" x14ac:dyDescent="0.2">
      <c r="A45" s="42">
        <v>41</v>
      </c>
      <c r="B45" s="43">
        <v>35414</v>
      </c>
      <c r="C45" s="42">
        <v>12</v>
      </c>
      <c r="D45" s="42">
        <v>26</v>
      </c>
      <c r="E45" s="42">
        <v>35</v>
      </c>
      <c r="F45" s="42">
        <v>38</v>
      </c>
      <c r="G45" s="42">
        <v>39</v>
      </c>
      <c r="H45" s="42">
        <v>47</v>
      </c>
      <c r="I45" s="44">
        <v>17019238.5</v>
      </c>
      <c r="J45" s="44">
        <v>10114.700000000001</v>
      </c>
      <c r="K45" s="44">
        <v>147.03</v>
      </c>
    </row>
    <row r="46" spans="1:11" x14ac:dyDescent="0.2">
      <c r="A46" s="2">
        <v>42</v>
      </c>
      <c r="B46" s="45">
        <v>35421</v>
      </c>
      <c r="C46" s="2">
        <v>7</v>
      </c>
      <c r="D46" s="2">
        <v>11</v>
      </c>
      <c r="E46" s="2">
        <v>19</v>
      </c>
      <c r="F46" s="2">
        <v>24</v>
      </c>
      <c r="G46" s="2">
        <v>33</v>
      </c>
      <c r="H46" s="2">
        <v>36</v>
      </c>
      <c r="I46" s="46">
        <v>0</v>
      </c>
      <c r="J46" s="46">
        <v>3684.64</v>
      </c>
      <c r="K46" s="46">
        <v>77.31</v>
      </c>
    </row>
    <row r="47" spans="1:11" x14ac:dyDescent="0.2">
      <c r="A47" s="42">
        <v>43</v>
      </c>
      <c r="B47" s="43">
        <v>35428</v>
      </c>
      <c r="C47" s="42">
        <v>2</v>
      </c>
      <c r="D47" s="42">
        <v>6</v>
      </c>
      <c r="E47" s="42">
        <v>17</v>
      </c>
      <c r="F47" s="42">
        <v>25</v>
      </c>
      <c r="G47" s="42">
        <v>26</v>
      </c>
      <c r="H47" s="42">
        <v>58</v>
      </c>
      <c r="I47" s="44">
        <v>0</v>
      </c>
      <c r="J47" s="44">
        <v>9738.0300000000007</v>
      </c>
      <c r="K47" s="44">
        <v>144.06</v>
      </c>
    </row>
    <row r="48" spans="1:11" x14ac:dyDescent="0.2">
      <c r="A48" s="2">
        <v>44</v>
      </c>
      <c r="B48" s="45">
        <v>35435</v>
      </c>
      <c r="C48" s="2">
        <v>14</v>
      </c>
      <c r="D48" s="2">
        <v>18</v>
      </c>
      <c r="E48" s="2">
        <v>29</v>
      </c>
      <c r="F48" s="2">
        <v>38</v>
      </c>
      <c r="G48" s="2">
        <v>44</v>
      </c>
      <c r="H48" s="2">
        <v>47</v>
      </c>
      <c r="I48" s="46">
        <v>0</v>
      </c>
      <c r="J48" s="46">
        <v>7099.32</v>
      </c>
      <c r="K48" s="46">
        <v>94.45</v>
      </c>
    </row>
    <row r="49" spans="1:11" x14ac:dyDescent="0.2">
      <c r="A49" s="42">
        <v>45</v>
      </c>
      <c r="B49" s="43">
        <v>35442</v>
      </c>
      <c r="C49" s="42">
        <v>7</v>
      </c>
      <c r="D49" s="42">
        <v>30</v>
      </c>
      <c r="E49" s="42">
        <v>37</v>
      </c>
      <c r="F49" s="42">
        <v>44</v>
      </c>
      <c r="G49" s="42">
        <v>53</v>
      </c>
      <c r="H49" s="42">
        <v>55</v>
      </c>
      <c r="I49" s="44">
        <v>0</v>
      </c>
      <c r="J49" s="44">
        <v>27201.47</v>
      </c>
      <c r="K49" s="44">
        <v>298.82</v>
      </c>
    </row>
    <row r="50" spans="1:11" x14ac:dyDescent="0.2">
      <c r="A50" s="2">
        <v>46</v>
      </c>
      <c r="B50" s="45">
        <v>35449</v>
      </c>
      <c r="C50" s="2">
        <v>1</v>
      </c>
      <c r="D50" s="2">
        <v>23</v>
      </c>
      <c r="E50" s="2">
        <v>24</v>
      </c>
      <c r="F50" s="2">
        <v>32</v>
      </c>
      <c r="G50" s="2">
        <v>46</v>
      </c>
      <c r="H50" s="2">
        <v>60</v>
      </c>
      <c r="I50" s="46">
        <v>0</v>
      </c>
      <c r="J50" s="46">
        <v>9982.42</v>
      </c>
      <c r="K50" s="46">
        <v>145.04</v>
      </c>
    </row>
    <row r="51" spans="1:11" x14ac:dyDescent="0.2">
      <c r="A51" s="42">
        <v>47</v>
      </c>
      <c r="B51" s="43">
        <v>35456</v>
      </c>
      <c r="C51" s="42">
        <v>3</v>
      </c>
      <c r="D51" s="42">
        <v>17</v>
      </c>
      <c r="E51" s="42">
        <v>25</v>
      </c>
      <c r="F51" s="42">
        <v>35</v>
      </c>
      <c r="G51" s="42">
        <v>48</v>
      </c>
      <c r="H51" s="42">
        <v>56</v>
      </c>
      <c r="I51" s="44">
        <v>0</v>
      </c>
      <c r="J51" s="44">
        <v>4458.4399999999996</v>
      </c>
      <c r="K51" s="44">
        <v>85.94</v>
      </c>
    </row>
    <row r="52" spans="1:11" x14ac:dyDescent="0.2">
      <c r="A52" s="2">
        <v>48</v>
      </c>
      <c r="B52" s="45">
        <v>35463</v>
      </c>
      <c r="C52" s="2">
        <v>2</v>
      </c>
      <c r="D52" s="2">
        <v>5</v>
      </c>
      <c r="E52" s="2">
        <v>28</v>
      </c>
      <c r="F52" s="2">
        <v>34</v>
      </c>
      <c r="G52" s="2">
        <v>47</v>
      </c>
      <c r="H52" s="2">
        <v>50</v>
      </c>
      <c r="I52" s="46">
        <v>0</v>
      </c>
      <c r="J52" s="46">
        <v>7482.95</v>
      </c>
      <c r="K52" s="46">
        <v>132.25</v>
      </c>
    </row>
    <row r="53" spans="1:11" x14ac:dyDescent="0.2">
      <c r="A53" s="42">
        <v>49</v>
      </c>
      <c r="B53" s="43">
        <v>35470</v>
      </c>
      <c r="C53" s="42">
        <v>7</v>
      </c>
      <c r="D53" s="42">
        <v>13</v>
      </c>
      <c r="E53" s="42">
        <v>33</v>
      </c>
      <c r="F53" s="42">
        <v>35</v>
      </c>
      <c r="G53" s="42">
        <v>43</v>
      </c>
      <c r="H53" s="42">
        <v>55</v>
      </c>
      <c r="I53" s="44">
        <v>8405156.7599999998</v>
      </c>
      <c r="J53" s="44">
        <v>6916.34</v>
      </c>
      <c r="K53" s="44">
        <v>108.85</v>
      </c>
    </row>
    <row r="54" spans="1:11" x14ac:dyDescent="0.2">
      <c r="A54" s="2">
        <v>50</v>
      </c>
      <c r="B54" s="45">
        <v>35477</v>
      </c>
      <c r="C54" s="2">
        <v>6</v>
      </c>
      <c r="D54" s="2">
        <v>16</v>
      </c>
      <c r="E54" s="2">
        <v>21</v>
      </c>
      <c r="F54" s="2">
        <v>44</v>
      </c>
      <c r="G54" s="2">
        <v>57</v>
      </c>
      <c r="H54" s="2">
        <v>58</v>
      </c>
      <c r="I54" s="46">
        <v>0</v>
      </c>
      <c r="J54" s="46">
        <v>25241.25</v>
      </c>
      <c r="K54" s="46">
        <v>278.91000000000003</v>
      </c>
    </row>
    <row r="55" spans="1:11" x14ac:dyDescent="0.2">
      <c r="A55" s="42">
        <v>51</v>
      </c>
      <c r="B55" s="43">
        <v>35484</v>
      </c>
      <c r="C55" s="42">
        <v>17</v>
      </c>
      <c r="D55" s="42">
        <v>23</v>
      </c>
      <c r="E55" s="42">
        <v>24</v>
      </c>
      <c r="F55" s="42">
        <v>25</v>
      </c>
      <c r="G55" s="42">
        <v>42</v>
      </c>
      <c r="H55" s="42">
        <v>47</v>
      </c>
      <c r="I55" s="44">
        <v>0</v>
      </c>
      <c r="J55" s="44">
        <v>7231.47</v>
      </c>
      <c r="K55" s="44">
        <v>110.25</v>
      </c>
    </row>
    <row r="56" spans="1:11" x14ac:dyDescent="0.2">
      <c r="A56" s="2">
        <v>52</v>
      </c>
      <c r="B56" s="45">
        <v>35491</v>
      </c>
      <c r="C56" s="2">
        <v>15</v>
      </c>
      <c r="D56" s="2">
        <v>30</v>
      </c>
      <c r="E56" s="2">
        <v>38</v>
      </c>
      <c r="F56" s="2">
        <v>46</v>
      </c>
      <c r="G56" s="2">
        <v>58</v>
      </c>
      <c r="H56" s="2">
        <v>59</v>
      </c>
      <c r="I56" s="46">
        <v>0</v>
      </c>
      <c r="J56" s="46">
        <v>15544.23</v>
      </c>
      <c r="K56" s="46">
        <v>185.43</v>
      </c>
    </row>
    <row r="57" spans="1:11" x14ac:dyDescent="0.2">
      <c r="A57" s="42">
        <v>53</v>
      </c>
      <c r="B57" s="43">
        <v>35498</v>
      </c>
      <c r="C57" s="42">
        <v>3</v>
      </c>
      <c r="D57" s="42">
        <v>13</v>
      </c>
      <c r="E57" s="42">
        <v>16</v>
      </c>
      <c r="F57" s="42">
        <v>38</v>
      </c>
      <c r="G57" s="42">
        <v>42</v>
      </c>
      <c r="H57" s="42">
        <v>46</v>
      </c>
      <c r="I57" s="44">
        <v>0</v>
      </c>
      <c r="J57" s="44">
        <v>6337.79</v>
      </c>
      <c r="K57" s="44">
        <v>121.41</v>
      </c>
    </row>
    <row r="58" spans="1:11" x14ac:dyDescent="0.2">
      <c r="A58" s="2">
        <v>54</v>
      </c>
      <c r="B58" s="45">
        <v>35505</v>
      </c>
      <c r="C58" s="2">
        <v>5</v>
      </c>
      <c r="D58" s="2">
        <v>9</v>
      </c>
      <c r="E58" s="2">
        <v>18</v>
      </c>
      <c r="F58" s="2">
        <v>21</v>
      </c>
      <c r="G58" s="2">
        <v>36</v>
      </c>
      <c r="H58" s="2">
        <v>56</v>
      </c>
      <c r="I58" s="46">
        <v>7469653.9900000002</v>
      </c>
      <c r="J58" s="46">
        <v>7033.61</v>
      </c>
      <c r="K58" s="46">
        <v>111.2</v>
      </c>
    </row>
    <row r="59" spans="1:11" x14ac:dyDescent="0.2">
      <c r="A59" s="42">
        <v>55</v>
      </c>
      <c r="B59" s="43">
        <v>35512</v>
      </c>
      <c r="C59" s="42">
        <v>2</v>
      </c>
      <c r="D59" s="42">
        <v>14</v>
      </c>
      <c r="E59" s="42">
        <v>23</v>
      </c>
      <c r="F59" s="42">
        <v>29</v>
      </c>
      <c r="G59" s="42">
        <v>38</v>
      </c>
      <c r="H59" s="42">
        <v>52</v>
      </c>
      <c r="I59" s="44">
        <v>0</v>
      </c>
      <c r="J59" s="44">
        <v>10817.63</v>
      </c>
      <c r="K59" s="44">
        <v>185.56</v>
      </c>
    </row>
    <row r="60" spans="1:11" x14ac:dyDescent="0.2">
      <c r="A60" s="2">
        <v>56</v>
      </c>
      <c r="B60" s="45">
        <v>35519</v>
      </c>
      <c r="C60" s="2">
        <v>2</v>
      </c>
      <c r="D60" s="2">
        <v>7</v>
      </c>
      <c r="E60" s="2">
        <v>20</v>
      </c>
      <c r="F60" s="2">
        <v>35</v>
      </c>
      <c r="G60" s="2">
        <v>51</v>
      </c>
      <c r="H60" s="2">
        <v>59</v>
      </c>
      <c r="I60" s="46">
        <v>0</v>
      </c>
      <c r="J60" s="46">
        <v>12142.2</v>
      </c>
      <c r="K60" s="46">
        <v>223.81</v>
      </c>
    </row>
    <row r="61" spans="1:11" x14ac:dyDescent="0.2">
      <c r="A61" s="42">
        <v>57</v>
      </c>
      <c r="B61" s="43">
        <v>35526</v>
      </c>
      <c r="C61" s="42">
        <v>7</v>
      </c>
      <c r="D61" s="42">
        <v>16</v>
      </c>
      <c r="E61" s="42">
        <v>17</v>
      </c>
      <c r="F61" s="42">
        <v>27</v>
      </c>
      <c r="G61" s="42">
        <v>34</v>
      </c>
      <c r="H61" s="42">
        <v>59</v>
      </c>
      <c r="I61" s="44">
        <v>0</v>
      </c>
      <c r="J61" s="44">
        <v>10699.1</v>
      </c>
      <c r="K61" s="44">
        <v>136.65</v>
      </c>
    </row>
    <row r="62" spans="1:11" x14ac:dyDescent="0.2">
      <c r="A62" s="2">
        <v>58</v>
      </c>
      <c r="B62" s="45">
        <v>35533</v>
      </c>
      <c r="C62" s="2">
        <v>12</v>
      </c>
      <c r="D62" s="2">
        <v>27</v>
      </c>
      <c r="E62" s="2">
        <v>30</v>
      </c>
      <c r="F62" s="2">
        <v>37</v>
      </c>
      <c r="G62" s="2">
        <v>44</v>
      </c>
      <c r="H62" s="2">
        <v>49</v>
      </c>
      <c r="I62" s="46">
        <v>3631304.91</v>
      </c>
      <c r="J62" s="46">
        <v>13601.07</v>
      </c>
      <c r="K62" s="46">
        <v>175.06</v>
      </c>
    </row>
    <row r="63" spans="1:11" x14ac:dyDescent="0.2">
      <c r="A63" s="42">
        <v>59</v>
      </c>
      <c r="B63" s="43">
        <v>35540</v>
      </c>
      <c r="C63" s="42">
        <v>2</v>
      </c>
      <c r="D63" s="42">
        <v>8</v>
      </c>
      <c r="E63" s="42">
        <v>13</v>
      </c>
      <c r="F63" s="42">
        <v>28</v>
      </c>
      <c r="G63" s="42">
        <v>34</v>
      </c>
      <c r="H63" s="42">
        <v>54</v>
      </c>
      <c r="I63" s="44">
        <v>0</v>
      </c>
      <c r="J63" s="44">
        <v>7312.34</v>
      </c>
      <c r="K63" s="44">
        <v>122.75</v>
      </c>
    </row>
    <row r="64" spans="1:11" x14ac:dyDescent="0.2">
      <c r="A64" s="2">
        <v>60</v>
      </c>
      <c r="B64" s="45">
        <v>35547</v>
      </c>
      <c r="C64" s="2">
        <v>3</v>
      </c>
      <c r="D64" s="2">
        <v>14</v>
      </c>
      <c r="E64" s="2">
        <v>15</v>
      </c>
      <c r="F64" s="2">
        <v>20</v>
      </c>
      <c r="G64" s="2">
        <v>21</v>
      </c>
      <c r="H64" s="2">
        <v>38</v>
      </c>
      <c r="I64" s="46">
        <v>0</v>
      </c>
      <c r="J64" s="46">
        <v>7111.47</v>
      </c>
      <c r="K64" s="46">
        <v>115.69</v>
      </c>
    </row>
    <row r="65" spans="1:11" x14ac:dyDescent="0.2">
      <c r="A65" s="42">
        <v>61</v>
      </c>
      <c r="B65" s="43">
        <v>35554</v>
      </c>
      <c r="C65" s="42">
        <v>8</v>
      </c>
      <c r="D65" s="42">
        <v>18</v>
      </c>
      <c r="E65" s="42">
        <v>29</v>
      </c>
      <c r="F65" s="42">
        <v>42</v>
      </c>
      <c r="G65" s="42">
        <v>44</v>
      </c>
      <c r="H65" s="42">
        <v>59</v>
      </c>
      <c r="I65" s="44">
        <v>0</v>
      </c>
      <c r="J65" s="44">
        <v>18902.939999999999</v>
      </c>
      <c r="K65" s="44">
        <v>253.76</v>
      </c>
    </row>
    <row r="66" spans="1:11" x14ac:dyDescent="0.2">
      <c r="A66" s="2">
        <v>62</v>
      </c>
      <c r="B66" s="45">
        <v>35561</v>
      </c>
      <c r="C66" s="2">
        <v>6</v>
      </c>
      <c r="D66" s="2">
        <v>8</v>
      </c>
      <c r="E66" s="2">
        <v>13</v>
      </c>
      <c r="F66" s="2">
        <v>24</v>
      </c>
      <c r="G66" s="2">
        <v>31</v>
      </c>
      <c r="H66" s="2">
        <v>52</v>
      </c>
      <c r="I66" s="46">
        <v>0</v>
      </c>
      <c r="J66" s="46">
        <v>9968.7000000000007</v>
      </c>
      <c r="K66" s="46">
        <v>137.46</v>
      </c>
    </row>
    <row r="67" spans="1:11" x14ac:dyDescent="0.2">
      <c r="A67" s="42">
        <v>63</v>
      </c>
      <c r="B67" s="43">
        <v>35568</v>
      </c>
      <c r="C67" s="42">
        <v>9</v>
      </c>
      <c r="D67" s="42">
        <v>25</v>
      </c>
      <c r="E67" s="42">
        <v>26</v>
      </c>
      <c r="F67" s="42">
        <v>40</v>
      </c>
      <c r="G67" s="42">
        <v>41</v>
      </c>
      <c r="H67" s="42">
        <v>49</v>
      </c>
      <c r="I67" s="44">
        <v>13680019.57</v>
      </c>
      <c r="J67" s="44">
        <v>16246.91</v>
      </c>
      <c r="K67" s="44">
        <v>209.1</v>
      </c>
    </row>
    <row r="68" spans="1:11" x14ac:dyDescent="0.2">
      <c r="A68" s="2">
        <v>64</v>
      </c>
      <c r="B68" s="45">
        <v>35575</v>
      </c>
      <c r="C68" s="2">
        <v>8</v>
      </c>
      <c r="D68" s="2">
        <v>12</v>
      </c>
      <c r="E68" s="2">
        <v>23</v>
      </c>
      <c r="F68" s="2">
        <v>50</v>
      </c>
      <c r="G68" s="2">
        <v>54</v>
      </c>
      <c r="H68" s="2">
        <v>60</v>
      </c>
      <c r="I68" s="46">
        <v>0</v>
      </c>
      <c r="J68" s="46">
        <v>23309.96</v>
      </c>
      <c r="K68" s="46">
        <v>276.38</v>
      </c>
    </row>
    <row r="69" spans="1:11" x14ac:dyDescent="0.2">
      <c r="A69" s="42">
        <v>65</v>
      </c>
      <c r="B69" s="43">
        <v>35582</v>
      </c>
      <c r="C69" s="42">
        <v>1</v>
      </c>
      <c r="D69" s="42">
        <v>5</v>
      </c>
      <c r="E69" s="42">
        <v>20</v>
      </c>
      <c r="F69" s="42">
        <v>25</v>
      </c>
      <c r="G69" s="42">
        <v>32</v>
      </c>
      <c r="H69" s="42">
        <v>34</v>
      </c>
      <c r="I69" s="44">
        <v>0</v>
      </c>
      <c r="J69" s="44">
        <v>11542.37</v>
      </c>
      <c r="K69" s="44">
        <v>142.47999999999999</v>
      </c>
    </row>
    <row r="70" spans="1:11" x14ac:dyDescent="0.2">
      <c r="A70" s="2">
        <v>66</v>
      </c>
      <c r="B70" s="45">
        <v>35589</v>
      </c>
      <c r="C70" s="2">
        <v>12</v>
      </c>
      <c r="D70" s="2">
        <v>13</v>
      </c>
      <c r="E70" s="2">
        <v>15</v>
      </c>
      <c r="F70" s="2">
        <v>26</v>
      </c>
      <c r="G70" s="2">
        <v>33</v>
      </c>
      <c r="H70" s="2">
        <v>48</v>
      </c>
      <c r="I70" s="46">
        <v>0</v>
      </c>
      <c r="J70" s="46">
        <v>8054.25</v>
      </c>
      <c r="K70" s="46">
        <v>106.68</v>
      </c>
    </row>
    <row r="71" spans="1:11" x14ac:dyDescent="0.2">
      <c r="A71" s="42">
        <v>67</v>
      </c>
      <c r="B71" s="43">
        <v>35596</v>
      </c>
      <c r="C71" s="42">
        <v>12</v>
      </c>
      <c r="D71" s="42">
        <v>14</v>
      </c>
      <c r="E71" s="42">
        <v>17</v>
      </c>
      <c r="F71" s="42">
        <v>27</v>
      </c>
      <c r="G71" s="42">
        <v>47</v>
      </c>
      <c r="H71" s="42">
        <v>52</v>
      </c>
      <c r="I71" s="44">
        <v>0</v>
      </c>
      <c r="J71" s="44">
        <v>10617.25</v>
      </c>
      <c r="K71" s="44">
        <v>160.52000000000001</v>
      </c>
    </row>
    <row r="72" spans="1:11" x14ac:dyDescent="0.2">
      <c r="A72" s="2">
        <v>68</v>
      </c>
      <c r="B72" s="45">
        <v>35603</v>
      </c>
      <c r="C72" s="2">
        <v>1</v>
      </c>
      <c r="D72" s="2">
        <v>3</v>
      </c>
      <c r="E72" s="2">
        <v>12</v>
      </c>
      <c r="F72" s="2">
        <v>13</v>
      </c>
      <c r="G72" s="2">
        <v>53</v>
      </c>
      <c r="H72" s="2">
        <v>59</v>
      </c>
      <c r="I72" s="46">
        <v>0</v>
      </c>
      <c r="J72" s="46">
        <v>18496.73</v>
      </c>
      <c r="K72" s="46">
        <v>190.11</v>
      </c>
    </row>
    <row r="73" spans="1:11" x14ac:dyDescent="0.2">
      <c r="A73" s="42">
        <v>69</v>
      </c>
      <c r="B73" s="43">
        <v>35610</v>
      </c>
      <c r="C73" s="42">
        <v>25</v>
      </c>
      <c r="D73" s="42">
        <v>34</v>
      </c>
      <c r="E73" s="42">
        <v>45</v>
      </c>
      <c r="F73" s="42">
        <v>53</v>
      </c>
      <c r="G73" s="42">
        <v>56</v>
      </c>
      <c r="H73" s="42">
        <v>58</v>
      </c>
      <c r="I73" s="44">
        <v>0</v>
      </c>
      <c r="J73" s="44">
        <v>17271.48</v>
      </c>
      <c r="K73" s="44">
        <v>258.95999999999998</v>
      </c>
    </row>
    <row r="74" spans="1:11" x14ac:dyDescent="0.2">
      <c r="A74" s="2">
        <v>70</v>
      </c>
      <c r="B74" s="45">
        <v>35617</v>
      </c>
      <c r="C74" s="2">
        <v>17</v>
      </c>
      <c r="D74" s="2">
        <v>23</v>
      </c>
      <c r="E74" s="2">
        <v>27</v>
      </c>
      <c r="F74" s="2">
        <v>40</v>
      </c>
      <c r="G74" s="2">
        <v>43</v>
      </c>
      <c r="H74" s="2">
        <v>58</v>
      </c>
      <c r="I74" s="46">
        <v>0</v>
      </c>
      <c r="J74" s="46">
        <v>12899.52</v>
      </c>
      <c r="K74" s="46">
        <v>201.46</v>
      </c>
    </row>
    <row r="75" spans="1:11" x14ac:dyDescent="0.2">
      <c r="A75" s="42">
        <v>71</v>
      </c>
      <c r="B75" s="43">
        <v>35624</v>
      </c>
      <c r="C75" s="42">
        <v>16</v>
      </c>
      <c r="D75" s="42">
        <v>27</v>
      </c>
      <c r="E75" s="42">
        <v>33</v>
      </c>
      <c r="F75" s="42">
        <v>43</v>
      </c>
      <c r="G75" s="42">
        <v>45</v>
      </c>
      <c r="H75" s="42">
        <v>53</v>
      </c>
      <c r="I75" s="44">
        <v>0</v>
      </c>
      <c r="J75" s="44">
        <v>12451.74</v>
      </c>
      <c r="K75" s="44">
        <v>192.35</v>
      </c>
    </row>
    <row r="76" spans="1:11" x14ac:dyDescent="0.2">
      <c r="A76" s="2">
        <v>72</v>
      </c>
      <c r="B76" s="45">
        <v>35631</v>
      </c>
      <c r="C76" s="2">
        <v>1</v>
      </c>
      <c r="D76" s="2">
        <v>19</v>
      </c>
      <c r="E76" s="2">
        <v>34</v>
      </c>
      <c r="F76" s="2">
        <v>43</v>
      </c>
      <c r="G76" s="2">
        <v>44</v>
      </c>
      <c r="H76" s="2">
        <v>48</v>
      </c>
      <c r="I76" s="46">
        <v>0</v>
      </c>
      <c r="J76" s="46">
        <v>19676.330000000002</v>
      </c>
      <c r="K76" s="46">
        <v>209.13</v>
      </c>
    </row>
    <row r="77" spans="1:11" x14ac:dyDescent="0.2">
      <c r="A77" s="42">
        <v>73</v>
      </c>
      <c r="B77" s="43">
        <v>35638</v>
      </c>
      <c r="C77" s="42">
        <v>25</v>
      </c>
      <c r="D77" s="42">
        <v>26</v>
      </c>
      <c r="E77" s="42">
        <v>28</v>
      </c>
      <c r="F77" s="42">
        <v>45</v>
      </c>
      <c r="G77" s="42">
        <v>51</v>
      </c>
      <c r="H77" s="42">
        <v>57</v>
      </c>
      <c r="I77" s="44">
        <v>21026575.399999999</v>
      </c>
      <c r="J77" s="44">
        <v>21205.27</v>
      </c>
      <c r="K77" s="44">
        <v>244.52</v>
      </c>
    </row>
    <row r="78" spans="1:11" x14ac:dyDescent="0.2">
      <c r="A78" s="2">
        <v>74</v>
      </c>
      <c r="B78" s="45">
        <v>35645</v>
      </c>
      <c r="C78" s="2">
        <v>2</v>
      </c>
      <c r="D78" s="2">
        <v>24</v>
      </c>
      <c r="E78" s="2">
        <v>34</v>
      </c>
      <c r="F78" s="2">
        <v>37</v>
      </c>
      <c r="G78" s="2">
        <v>38</v>
      </c>
      <c r="H78" s="2">
        <v>50</v>
      </c>
      <c r="I78" s="46">
        <v>0</v>
      </c>
      <c r="J78" s="46">
        <v>18257.68</v>
      </c>
      <c r="K78" s="46">
        <v>219.48</v>
      </c>
    </row>
    <row r="79" spans="1:11" x14ac:dyDescent="0.2">
      <c r="A79" s="42">
        <v>75</v>
      </c>
      <c r="B79" s="43">
        <v>35652</v>
      </c>
      <c r="C79" s="42">
        <v>21</v>
      </c>
      <c r="D79" s="42">
        <v>24</v>
      </c>
      <c r="E79" s="42">
        <v>35</v>
      </c>
      <c r="F79" s="42">
        <v>36</v>
      </c>
      <c r="G79" s="42">
        <v>37</v>
      </c>
      <c r="H79" s="42">
        <v>49</v>
      </c>
      <c r="I79" s="44">
        <v>0</v>
      </c>
      <c r="J79" s="44">
        <v>12395.02</v>
      </c>
      <c r="K79" s="44">
        <v>172.09</v>
      </c>
    </row>
    <row r="80" spans="1:11" x14ac:dyDescent="0.2">
      <c r="A80" s="2">
        <v>76</v>
      </c>
      <c r="B80" s="45">
        <v>35659</v>
      </c>
      <c r="C80" s="2">
        <v>8</v>
      </c>
      <c r="D80" s="2">
        <v>17</v>
      </c>
      <c r="E80" s="2">
        <v>18</v>
      </c>
      <c r="F80" s="2">
        <v>23</v>
      </c>
      <c r="G80" s="2">
        <v>33</v>
      </c>
      <c r="H80" s="2">
        <v>53</v>
      </c>
      <c r="I80" s="46">
        <v>0</v>
      </c>
      <c r="J80" s="46">
        <v>10247.61</v>
      </c>
      <c r="K80" s="46">
        <v>147.04</v>
      </c>
    </row>
    <row r="81" spans="1:11" x14ac:dyDescent="0.2">
      <c r="A81" s="42">
        <v>77</v>
      </c>
      <c r="B81" s="43">
        <v>35666</v>
      </c>
      <c r="C81" s="42">
        <v>21</v>
      </c>
      <c r="D81" s="42">
        <v>29</v>
      </c>
      <c r="E81" s="42">
        <v>40</v>
      </c>
      <c r="F81" s="42">
        <v>49</v>
      </c>
      <c r="G81" s="42">
        <v>54</v>
      </c>
      <c r="H81" s="42">
        <v>57</v>
      </c>
      <c r="I81" s="44">
        <v>0</v>
      </c>
      <c r="J81" s="44">
        <v>49648.81</v>
      </c>
      <c r="K81" s="44">
        <v>376.09</v>
      </c>
    </row>
    <row r="82" spans="1:11" x14ac:dyDescent="0.2">
      <c r="A82" s="2">
        <v>78</v>
      </c>
      <c r="B82" s="45">
        <v>35673</v>
      </c>
      <c r="C82" s="2">
        <v>12</v>
      </c>
      <c r="D82" s="2">
        <v>22</v>
      </c>
      <c r="E82" s="2">
        <v>25</v>
      </c>
      <c r="F82" s="2">
        <v>31</v>
      </c>
      <c r="G82" s="2">
        <v>32</v>
      </c>
      <c r="H82" s="2">
        <v>46</v>
      </c>
      <c r="I82" s="46">
        <v>0</v>
      </c>
      <c r="J82" s="46">
        <v>9907.36</v>
      </c>
      <c r="K82" s="46">
        <v>170.19</v>
      </c>
    </row>
    <row r="83" spans="1:11" x14ac:dyDescent="0.2">
      <c r="A83" s="42">
        <v>79</v>
      </c>
      <c r="B83" s="43">
        <v>35680</v>
      </c>
      <c r="C83" s="42">
        <v>2</v>
      </c>
      <c r="D83" s="42">
        <v>13</v>
      </c>
      <c r="E83" s="42">
        <v>17</v>
      </c>
      <c r="F83" s="42">
        <v>25</v>
      </c>
      <c r="G83" s="42">
        <v>31</v>
      </c>
      <c r="H83" s="42">
        <v>43</v>
      </c>
      <c r="I83" s="44">
        <v>6770601.75</v>
      </c>
      <c r="J83" s="44">
        <v>4404.8500000000004</v>
      </c>
      <c r="K83" s="44">
        <v>81.180000000000007</v>
      </c>
    </row>
    <row r="84" spans="1:11" x14ac:dyDescent="0.2">
      <c r="A84" s="2">
        <v>80</v>
      </c>
      <c r="B84" s="45">
        <v>35687</v>
      </c>
      <c r="C84" s="2">
        <v>23</v>
      </c>
      <c r="D84" s="2">
        <v>28</v>
      </c>
      <c r="E84" s="2">
        <v>37</v>
      </c>
      <c r="F84" s="2">
        <v>40</v>
      </c>
      <c r="G84" s="2">
        <v>48</v>
      </c>
      <c r="H84" s="2">
        <v>51</v>
      </c>
      <c r="I84" s="46">
        <v>0</v>
      </c>
      <c r="J84" s="46">
        <v>26443</v>
      </c>
      <c r="K84" s="46">
        <v>264.89</v>
      </c>
    </row>
    <row r="85" spans="1:11" x14ac:dyDescent="0.2">
      <c r="A85" s="42">
        <v>81</v>
      </c>
      <c r="B85" s="43">
        <v>35694</v>
      </c>
      <c r="C85" s="42">
        <v>10</v>
      </c>
      <c r="D85" s="42">
        <v>23</v>
      </c>
      <c r="E85" s="42">
        <v>41</v>
      </c>
      <c r="F85" s="42">
        <v>47</v>
      </c>
      <c r="G85" s="42">
        <v>54</v>
      </c>
      <c r="H85" s="42">
        <v>60</v>
      </c>
      <c r="I85" s="44">
        <v>0</v>
      </c>
      <c r="J85" s="44">
        <v>19453.150000000001</v>
      </c>
      <c r="K85" s="44">
        <v>247.17</v>
      </c>
    </row>
    <row r="86" spans="1:11" x14ac:dyDescent="0.2">
      <c r="A86" s="2">
        <v>82</v>
      </c>
      <c r="B86" s="45">
        <v>35701</v>
      </c>
      <c r="C86" s="2">
        <v>15</v>
      </c>
      <c r="D86" s="2">
        <v>18</v>
      </c>
      <c r="E86" s="2">
        <v>29</v>
      </c>
      <c r="F86" s="2">
        <v>36</v>
      </c>
      <c r="G86" s="2">
        <v>51</v>
      </c>
      <c r="H86" s="2">
        <v>53</v>
      </c>
      <c r="I86" s="46">
        <v>13877826.02</v>
      </c>
      <c r="J86" s="46">
        <v>15982.73</v>
      </c>
      <c r="K86" s="46">
        <v>208.57</v>
      </c>
    </row>
    <row r="87" spans="1:11" x14ac:dyDescent="0.2">
      <c r="A87" s="42">
        <v>83</v>
      </c>
      <c r="B87" s="43">
        <v>35708</v>
      </c>
      <c r="C87" s="42">
        <v>4</v>
      </c>
      <c r="D87" s="42">
        <v>15</v>
      </c>
      <c r="E87" s="42">
        <v>16</v>
      </c>
      <c r="F87" s="42">
        <v>24</v>
      </c>
      <c r="G87" s="42">
        <v>42</v>
      </c>
      <c r="H87" s="42">
        <v>57</v>
      </c>
      <c r="I87" s="44">
        <v>0</v>
      </c>
      <c r="J87" s="44">
        <v>9408.43</v>
      </c>
      <c r="K87" s="44">
        <v>150.04</v>
      </c>
    </row>
    <row r="88" spans="1:11" x14ac:dyDescent="0.2">
      <c r="A88" s="2">
        <v>84</v>
      </c>
      <c r="B88" s="45">
        <v>35715</v>
      </c>
      <c r="C88" s="2">
        <v>4</v>
      </c>
      <c r="D88" s="2">
        <v>6</v>
      </c>
      <c r="E88" s="2">
        <v>10</v>
      </c>
      <c r="F88" s="2">
        <v>25</v>
      </c>
      <c r="G88" s="2">
        <v>34</v>
      </c>
      <c r="H88" s="2">
        <v>40</v>
      </c>
      <c r="I88" s="46">
        <v>0</v>
      </c>
      <c r="J88" s="46">
        <v>7539.68</v>
      </c>
      <c r="K88" s="46">
        <v>138.4</v>
      </c>
    </row>
    <row r="89" spans="1:11" x14ac:dyDescent="0.2">
      <c r="A89" s="42">
        <v>85</v>
      </c>
      <c r="B89" s="43">
        <v>35722</v>
      </c>
      <c r="C89" s="42">
        <v>6</v>
      </c>
      <c r="D89" s="42">
        <v>15</v>
      </c>
      <c r="E89" s="42">
        <v>30</v>
      </c>
      <c r="F89" s="42">
        <v>37</v>
      </c>
      <c r="G89" s="42">
        <v>45</v>
      </c>
      <c r="H89" s="42">
        <v>47</v>
      </c>
      <c r="I89" s="44">
        <v>0</v>
      </c>
      <c r="J89" s="44">
        <v>17279.25</v>
      </c>
      <c r="K89" s="44">
        <v>179.96</v>
      </c>
    </row>
    <row r="90" spans="1:11" x14ac:dyDescent="0.2">
      <c r="A90" s="2">
        <v>86</v>
      </c>
      <c r="B90" s="45">
        <v>35729</v>
      </c>
      <c r="C90" s="2">
        <v>6</v>
      </c>
      <c r="D90" s="2">
        <v>21</v>
      </c>
      <c r="E90" s="2">
        <v>22</v>
      </c>
      <c r="F90" s="2">
        <v>34</v>
      </c>
      <c r="G90" s="2">
        <v>36</v>
      </c>
      <c r="H90" s="2">
        <v>54</v>
      </c>
      <c r="I90" s="46">
        <v>0</v>
      </c>
      <c r="J90" s="46">
        <v>16752.96</v>
      </c>
      <c r="K90" s="46">
        <v>213.9</v>
      </c>
    </row>
    <row r="91" spans="1:11" x14ac:dyDescent="0.2">
      <c r="A91" s="42">
        <v>87</v>
      </c>
      <c r="B91" s="43">
        <v>35736</v>
      </c>
      <c r="C91" s="42">
        <v>4</v>
      </c>
      <c r="D91" s="42">
        <v>5</v>
      </c>
      <c r="E91" s="42">
        <v>11</v>
      </c>
      <c r="F91" s="42">
        <v>28</v>
      </c>
      <c r="G91" s="42">
        <v>32</v>
      </c>
      <c r="H91" s="42">
        <v>40</v>
      </c>
      <c r="I91" s="44">
        <v>0</v>
      </c>
      <c r="J91" s="44">
        <v>12696.6</v>
      </c>
      <c r="K91" s="44">
        <v>156.11000000000001</v>
      </c>
    </row>
    <row r="92" spans="1:11" x14ac:dyDescent="0.2">
      <c r="A92" s="2">
        <v>88</v>
      </c>
      <c r="B92" s="45">
        <v>35743</v>
      </c>
      <c r="C92" s="2">
        <v>4</v>
      </c>
      <c r="D92" s="2">
        <v>18</v>
      </c>
      <c r="E92" s="2">
        <v>29</v>
      </c>
      <c r="F92" s="2">
        <v>37</v>
      </c>
      <c r="G92" s="2">
        <v>43</v>
      </c>
      <c r="H92" s="2">
        <v>45</v>
      </c>
      <c r="I92" s="46">
        <v>0</v>
      </c>
      <c r="J92" s="46">
        <v>7965.82</v>
      </c>
      <c r="K92" s="46">
        <v>128.51</v>
      </c>
    </row>
    <row r="93" spans="1:11" x14ac:dyDescent="0.2">
      <c r="A93" s="42">
        <v>89</v>
      </c>
      <c r="B93" s="43">
        <v>35750</v>
      </c>
      <c r="C93" s="42">
        <v>13</v>
      </c>
      <c r="D93" s="42">
        <v>34</v>
      </c>
      <c r="E93" s="42">
        <v>42</v>
      </c>
      <c r="F93" s="42">
        <v>44</v>
      </c>
      <c r="G93" s="42">
        <v>55</v>
      </c>
      <c r="H93" s="42">
        <v>59</v>
      </c>
      <c r="I93" s="44">
        <v>0</v>
      </c>
      <c r="J93" s="44">
        <v>24246</v>
      </c>
      <c r="K93" s="44">
        <v>226.45</v>
      </c>
    </row>
    <row r="94" spans="1:11" x14ac:dyDescent="0.2">
      <c r="A94" s="2">
        <v>90</v>
      </c>
      <c r="B94" s="45">
        <v>35757</v>
      </c>
      <c r="C94" s="2">
        <v>9</v>
      </c>
      <c r="D94" s="2">
        <v>21</v>
      </c>
      <c r="E94" s="2">
        <v>26</v>
      </c>
      <c r="F94" s="2">
        <v>40</v>
      </c>
      <c r="G94" s="2">
        <v>52</v>
      </c>
      <c r="H94" s="2">
        <v>54</v>
      </c>
      <c r="I94" s="46">
        <v>15764300.869999999</v>
      </c>
      <c r="J94" s="46">
        <v>18584.490000000002</v>
      </c>
      <c r="K94" s="46">
        <v>288.17</v>
      </c>
    </row>
    <row r="95" spans="1:11" x14ac:dyDescent="0.2">
      <c r="A95" s="42">
        <v>91</v>
      </c>
      <c r="B95" s="43">
        <v>35764</v>
      </c>
      <c r="C95" s="42">
        <v>2</v>
      </c>
      <c r="D95" s="42">
        <v>4</v>
      </c>
      <c r="E95" s="42">
        <v>10</v>
      </c>
      <c r="F95" s="42">
        <v>35</v>
      </c>
      <c r="G95" s="42">
        <v>39</v>
      </c>
      <c r="H95" s="42">
        <v>60</v>
      </c>
      <c r="I95" s="44">
        <v>0</v>
      </c>
      <c r="J95" s="44">
        <v>9588.7999999999993</v>
      </c>
      <c r="K95" s="44">
        <v>167.81</v>
      </c>
    </row>
    <row r="96" spans="1:11" x14ac:dyDescent="0.2">
      <c r="A96" s="2">
        <v>92</v>
      </c>
      <c r="B96" s="45">
        <v>35771</v>
      </c>
      <c r="C96" s="2">
        <v>1</v>
      </c>
      <c r="D96" s="2">
        <v>3</v>
      </c>
      <c r="E96" s="2">
        <v>5</v>
      </c>
      <c r="F96" s="2">
        <v>23</v>
      </c>
      <c r="G96" s="2">
        <v>24</v>
      </c>
      <c r="H96" s="2">
        <v>51</v>
      </c>
      <c r="I96" s="46">
        <v>0</v>
      </c>
      <c r="J96" s="46">
        <v>9792.64</v>
      </c>
      <c r="K96" s="46">
        <v>132.56</v>
      </c>
    </row>
    <row r="97" spans="1:11" x14ac:dyDescent="0.2">
      <c r="A97" s="42">
        <v>93</v>
      </c>
      <c r="B97" s="43">
        <v>35778</v>
      </c>
      <c r="C97" s="42">
        <v>2</v>
      </c>
      <c r="D97" s="42">
        <v>22</v>
      </c>
      <c r="E97" s="42">
        <v>28</v>
      </c>
      <c r="F97" s="42">
        <v>31</v>
      </c>
      <c r="G97" s="42">
        <v>36</v>
      </c>
      <c r="H97" s="42">
        <v>53</v>
      </c>
      <c r="I97" s="44">
        <v>0</v>
      </c>
      <c r="J97" s="44">
        <v>12369.31</v>
      </c>
      <c r="K97" s="44">
        <v>198.44</v>
      </c>
    </row>
    <row r="98" spans="1:11" x14ac:dyDescent="0.2">
      <c r="A98" s="2">
        <v>94</v>
      </c>
      <c r="B98" s="45">
        <v>35785</v>
      </c>
      <c r="C98" s="2">
        <v>8</v>
      </c>
      <c r="D98" s="2">
        <v>18</v>
      </c>
      <c r="E98" s="2">
        <v>28</v>
      </c>
      <c r="F98" s="2">
        <v>51</v>
      </c>
      <c r="G98" s="2">
        <v>52</v>
      </c>
      <c r="H98" s="2">
        <v>55</v>
      </c>
      <c r="I98" s="46">
        <v>0</v>
      </c>
      <c r="J98" s="46">
        <v>31457.49</v>
      </c>
      <c r="K98" s="46">
        <v>376.26</v>
      </c>
    </row>
    <row r="99" spans="1:11" x14ac:dyDescent="0.2">
      <c r="A99" s="42">
        <v>95</v>
      </c>
      <c r="B99" s="43">
        <v>35792</v>
      </c>
      <c r="C99" s="42">
        <v>6</v>
      </c>
      <c r="D99" s="42">
        <v>40</v>
      </c>
      <c r="E99" s="42">
        <v>45</v>
      </c>
      <c r="F99" s="42">
        <v>46</v>
      </c>
      <c r="G99" s="42">
        <v>50</v>
      </c>
      <c r="H99" s="42">
        <v>60</v>
      </c>
      <c r="I99" s="44">
        <v>0</v>
      </c>
      <c r="J99" s="44">
        <v>30807.89</v>
      </c>
      <c r="K99" s="44">
        <v>309.58</v>
      </c>
    </row>
    <row r="100" spans="1:11" x14ac:dyDescent="0.2">
      <c r="A100" s="2">
        <v>96</v>
      </c>
      <c r="B100" s="45">
        <v>35799</v>
      </c>
      <c r="C100" s="2">
        <v>4</v>
      </c>
      <c r="D100" s="2">
        <v>7</v>
      </c>
      <c r="E100" s="2">
        <v>26</v>
      </c>
      <c r="F100" s="2">
        <v>40</v>
      </c>
      <c r="G100" s="2">
        <v>42</v>
      </c>
      <c r="H100" s="2">
        <v>58</v>
      </c>
      <c r="I100" s="46">
        <v>5218562.47</v>
      </c>
      <c r="J100" s="46">
        <v>11993.17</v>
      </c>
      <c r="K100" s="46">
        <v>186.27</v>
      </c>
    </row>
    <row r="101" spans="1:11" x14ac:dyDescent="0.2">
      <c r="A101" s="42">
        <v>97</v>
      </c>
      <c r="B101" s="43">
        <v>35806</v>
      </c>
      <c r="C101" s="42">
        <v>5</v>
      </c>
      <c r="D101" s="42">
        <v>11</v>
      </c>
      <c r="E101" s="42">
        <v>14</v>
      </c>
      <c r="F101" s="42">
        <v>35</v>
      </c>
      <c r="G101" s="42">
        <v>53</v>
      </c>
      <c r="H101" s="42">
        <v>56</v>
      </c>
      <c r="I101" s="44">
        <v>727932.66</v>
      </c>
      <c r="J101" s="44">
        <v>10832.33</v>
      </c>
      <c r="K101" s="44">
        <v>175.94</v>
      </c>
    </row>
    <row r="102" spans="1:11" x14ac:dyDescent="0.2">
      <c r="A102" s="2">
        <v>98</v>
      </c>
      <c r="B102" s="45">
        <v>35813</v>
      </c>
      <c r="C102" s="2">
        <v>13</v>
      </c>
      <c r="D102" s="2">
        <v>14</v>
      </c>
      <c r="E102" s="2">
        <v>31</v>
      </c>
      <c r="F102" s="2">
        <v>33</v>
      </c>
      <c r="G102" s="2">
        <v>35</v>
      </c>
      <c r="H102" s="2">
        <v>43</v>
      </c>
      <c r="I102" s="46">
        <v>0</v>
      </c>
      <c r="J102" s="46">
        <v>6508.88</v>
      </c>
      <c r="K102" s="46">
        <v>116.28</v>
      </c>
    </row>
    <row r="103" spans="1:11" x14ac:dyDescent="0.2">
      <c r="A103" s="42">
        <v>99</v>
      </c>
      <c r="B103" s="43">
        <v>35820</v>
      </c>
      <c r="C103" s="42">
        <v>11</v>
      </c>
      <c r="D103" s="42">
        <v>24</v>
      </c>
      <c r="E103" s="42">
        <v>30</v>
      </c>
      <c r="F103" s="42">
        <v>33</v>
      </c>
      <c r="G103" s="42">
        <v>46</v>
      </c>
      <c r="H103" s="42">
        <v>60</v>
      </c>
      <c r="I103" s="44">
        <v>0</v>
      </c>
      <c r="J103" s="44">
        <v>14037.92</v>
      </c>
      <c r="K103" s="44">
        <v>213.76</v>
      </c>
    </row>
    <row r="104" spans="1:11" x14ac:dyDescent="0.2">
      <c r="A104" s="2">
        <v>100</v>
      </c>
      <c r="B104" s="45">
        <v>35827</v>
      </c>
      <c r="C104" s="2">
        <v>14</v>
      </c>
      <c r="D104" s="2">
        <v>29</v>
      </c>
      <c r="E104" s="2">
        <v>30</v>
      </c>
      <c r="F104" s="2">
        <v>46</v>
      </c>
      <c r="G104" s="2">
        <v>48</v>
      </c>
      <c r="H104" s="2">
        <v>51</v>
      </c>
      <c r="I104" s="46">
        <v>0</v>
      </c>
      <c r="J104" s="46">
        <v>15930.48</v>
      </c>
      <c r="K104" s="46">
        <v>247.32</v>
      </c>
    </row>
    <row r="105" spans="1:11" x14ac:dyDescent="0.2">
      <c r="A105" s="42">
        <v>101</v>
      </c>
      <c r="B105" s="43">
        <v>35834</v>
      </c>
      <c r="C105" s="42">
        <v>1</v>
      </c>
      <c r="D105" s="42">
        <v>18</v>
      </c>
      <c r="E105" s="42">
        <v>29</v>
      </c>
      <c r="F105" s="42">
        <v>31</v>
      </c>
      <c r="G105" s="42">
        <v>37</v>
      </c>
      <c r="H105" s="42">
        <v>39</v>
      </c>
      <c r="I105" s="44">
        <v>0</v>
      </c>
      <c r="J105" s="44">
        <v>20589.41</v>
      </c>
      <c r="K105" s="44">
        <v>229.64</v>
      </c>
    </row>
    <row r="106" spans="1:11" x14ac:dyDescent="0.2">
      <c r="A106" s="2">
        <v>102</v>
      </c>
      <c r="B106" s="45">
        <v>35841</v>
      </c>
      <c r="C106" s="2">
        <v>19</v>
      </c>
      <c r="D106" s="2">
        <v>20</v>
      </c>
      <c r="E106" s="2">
        <v>37</v>
      </c>
      <c r="F106" s="2">
        <v>42</v>
      </c>
      <c r="G106" s="2">
        <v>44</v>
      </c>
      <c r="H106" s="2">
        <v>56</v>
      </c>
      <c r="I106" s="46">
        <v>11336626.880000001</v>
      </c>
      <c r="J106" s="46">
        <v>16743.36</v>
      </c>
      <c r="K106" s="46">
        <v>196.85</v>
      </c>
    </row>
    <row r="107" spans="1:11" x14ac:dyDescent="0.2">
      <c r="A107" s="42">
        <v>103</v>
      </c>
      <c r="B107" s="43">
        <v>35848</v>
      </c>
      <c r="C107" s="42">
        <v>1</v>
      </c>
      <c r="D107" s="42">
        <v>7</v>
      </c>
      <c r="E107" s="42">
        <v>9</v>
      </c>
      <c r="F107" s="42">
        <v>49</v>
      </c>
      <c r="G107" s="42">
        <v>54</v>
      </c>
      <c r="H107" s="42">
        <v>57</v>
      </c>
      <c r="I107" s="44">
        <v>696984.24</v>
      </c>
      <c r="J107" s="44">
        <v>20743.580000000002</v>
      </c>
      <c r="K107" s="44">
        <v>220.24</v>
      </c>
    </row>
    <row r="108" spans="1:11" x14ac:dyDescent="0.2">
      <c r="A108" s="2">
        <v>104</v>
      </c>
      <c r="B108" s="45">
        <v>35855</v>
      </c>
      <c r="C108" s="2">
        <v>1</v>
      </c>
      <c r="D108" s="2">
        <v>4</v>
      </c>
      <c r="E108" s="2">
        <v>13</v>
      </c>
      <c r="F108" s="2">
        <v>21</v>
      </c>
      <c r="G108" s="2">
        <v>38</v>
      </c>
      <c r="H108" s="2">
        <v>52</v>
      </c>
      <c r="I108" s="46">
        <v>0</v>
      </c>
      <c r="J108" s="46">
        <v>14006.33</v>
      </c>
      <c r="K108" s="46">
        <v>199.85</v>
      </c>
    </row>
    <row r="109" spans="1:11" x14ac:dyDescent="0.2">
      <c r="A109" s="42">
        <v>105</v>
      </c>
      <c r="B109" s="43">
        <v>35862</v>
      </c>
      <c r="C109" s="42">
        <v>3</v>
      </c>
      <c r="D109" s="42">
        <v>13</v>
      </c>
      <c r="E109" s="42">
        <v>31</v>
      </c>
      <c r="F109" s="42">
        <v>43</v>
      </c>
      <c r="G109" s="42">
        <v>46</v>
      </c>
      <c r="H109" s="42">
        <v>49</v>
      </c>
      <c r="I109" s="44">
        <v>0</v>
      </c>
      <c r="J109" s="44">
        <v>11824.08</v>
      </c>
      <c r="K109" s="44">
        <v>133.13999999999999</v>
      </c>
    </row>
    <row r="110" spans="1:11" x14ac:dyDescent="0.2">
      <c r="A110" s="2">
        <v>106</v>
      </c>
      <c r="B110" s="45">
        <v>35869</v>
      </c>
      <c r="C110" s="2">
        <v>5</v>
      </c>
      <c r="D110" s="2">
        <v>16</v>
      </c>
      <c r="E110" s="2">
        <v>24</v>
      </c>
      <c r="F110" s="2">
        <v>35</v>
      </c>
      <c r="G110" s="2">
        <v>38</v>
      </c>
      <c r="H110" s="2">
        <v>39</v>
      </c>
      <c r="I110" s="46">
        <v>0</v>
      </c>
      <c r="J110" s="46">
        <v>7678.27</v>
      </c>
      <c r="K110" s="46">
        <v>133.65</v>
      </c>
    </row>
    <row r="111" spans="1:11" x14ac:dyDescent="0.2">
      <c r="A111" s="42">
        <v>107</v>
      </c>
      <c r="B111" s="43">
        <v>35876</v>
      </c>
      <c r="C111" s="42">
        <v>2</v>
      </c>
      <c r="D111" s="42">
        <v>4</v>
      </c>
      <c r="E111" s="42">
        <v>16</v>
      </c>
      <c r="F111" s="42">
        <v>24</v>
      </c>
      <c r="G111" s="42">
        <v>51</v>
      </c>
      <c r="H111" s="42">
        <v>52</v>
      </c>
      <c r="I111" s="44">
        <v>0</v>
      </c>
      <c r="J111" s="44">
        <v>21494.23</v>
      </c>
      <c r="K111" s="44">
        <v>211.26</v>
      </c>
    </row>
    <row r="112" spans="1:11" x14ac:dyDescent="0.2">
      <c r="A112" s="2">
        <v>108</v>
      </c>
      <c r="B112" s="45">
        <v>35883</v>
      </c>
      <c r="C112" s="2">
        <v>21</v>
      </c>
      <c r="D112" s="2">
        <v>24</v>
      </c>
      <c r="E112" s="2">
        <v>29</v>
      </c>
      <c r="F112" s="2">
        <v>34</v>
      </c>
      <c r="G112" s="2">
        <v>59</v>
      </c>
      <c r="H112" s="2">
        <v>60</v>
      </c>
      <c r="I112" s="46">
        <v>0</v>
      </c>
      <c r="J112" s="46">
        <v>22511.72</v>
      </c>
      <c r="K112" s="46">
        <v>320.57</v>
      </c>
    </row>
    <row r="113" spans="1:11" x14ac:dyDescent="0.2">
      <c r="A113" s="42">
        <v>109</v>
      </c>
      <c r="B113" s="43">
        <v>35889</v>
      </c>
      <c r="C113" s="42">
        <v>1</v>
      </c>
      <c r="D113" s="42">
        <v>13</v>
      </c>
      <c r="E113" s="42">
        <v>44</v>
      </c>
      <c r="F113" s="42">
        <v>48</v>
      </c>
      <c r="G113" s="42">
        <v>49</v>
      </c>
      <c r="H113" s="42">
        <v>54</v>
      </c>
      <c r="I113" s="44">
        <v>0</v>
      </c>
      <c r="J113" s="44">
        <v>21153.3</v>
      </c>
      <c r="K113" s="44">
        <v>212.15</v>
      </c>
    </row>
    <row r="114" spans="1:11" x14ac:dyDescent="0.2">
      <c r="A114" s="2">
        <v>110</v>
      </c>
      <c r="B114" s="45">
        <v>35896</v>
      </c>
      <c r="C114" s="2">
        <v>18</v>
      </c>
      <c r="D114" s="2">
        <v>31</v>
      </c>
      <c r="E114" s="2">
        <v>43</v>
      </c>
      <c r="F114" s="2">
        <v>52</v>
      </c>
      <c r="G114" s="2">
        <v>57</v>
      </c>
      <c r="H114" s="2">
        <v>58</v>
      </c>
      <c r="I114" s="46">
        <v>0</v>
      </c>
      <c r="J114" s="46">
        <v>27771.48</v>
      </c>
      <c r="K114" s="46">
        <v>302.01</v>
      </c>
    </row>
    <row r="115" spans="1:11" x14ac:dyDescent="0.2">
      <c r="A115" s="42">
        <v>111</v>
      </c>
      <c r="B115" s="43">
        <v>35903</v>
      </c>
      <c r="C115" s="42">
        <v>4</v>
      </c>
      <c r="D115" s="42">
        <v>22</v>
      </c>
      <c r="E115" s="42">
        <v>25</v>
      </c>
      <c r="F115" s="42">
        <v>32</v>
      </c>
      <c r="G115" s="42">
        <v>33</v>
      </c>
      <c r="H115" s="42">
        <v>52</v>
      </c>
      <c r="I115" s="44">
        <v>0</v>
      </c>
      <c r="J115" s="44">
        <v>18082.939999999999</v>
      </c>
      <c r="K115" s="44">
        <v>200.88</v>
      </c>
    </row>
    <row r="116" spans="1:11" x14ac:dyDescent="0.2">
      <c r="A116" s="2">
        <v>112</v>
      </c>
      <c r="B116" s="45">
        <v>35910</v>
      </c>
      <c r="C116" s="2">
        <v>12</v>
      </c>
      <c r="D116" s="2">
        <v>20</v>
      </c>
      <c r="E116" s="2">
        <v>34</v>
      </c>
      <c r="F116" s="2">
        <v>37</v>
      </c>
      <c r="G116" s="2">
        <v>42</v>
      </c>
      <c r="H116" s="2">
        <v>43</v>
      </c>
      <c r="I116" s="46">
        <v>15802579.93</v>
      </c>
      <c r="J116" s="46">
        <v>9957.01</v>
      </c>
      <c r="K116" s="46">
        <v>163.25</v>
      </c>
    </row>
    <row r="117" spans="1:11" x14ac:dyDescent="0.2">
      <c r="A117" s="42">
        <v>113</v>
      </c>
      <c r="B117" s="43">
        <v>35917</v>
      </c>
      <c r="C117" s="42">
        <v>7</v>
      </c>
      <c r="D117" s="42">
        <v>26</v>
      </c>
      <c r="E117" s="42">
        <v>28</v>
      </c>
      <c r="F117" s="42">
        <v>34</v>
      </c>
      <c r="G117" s="42">
        <v>54</v>
      </c>
      <c r="H117" s="42">
        <v>55</v>
      </c>
      <c r="I117" s="44">
        <v>0</v>
      </c>
      <c r="J117" s="44">
        <v>14269.55</v>
      </c>
      <c r="K117" s="44">
        <v>210.4</v>
      </c>
    </row>
    <row r="118" spans="1:11" x14ac:dyDescent="0.2">
      <c r="A118" s="2">
        <v>114</v>
      </c>
      <c r="B118" s="45">
        <v>35924</v>
      </c>
      <c r="C118" s="2">
        <v>6</v>
      </c>
      <c r="D118" s="2">
        <v>12</v>
      </c>
      <c r="E118" s="2">
        <v>18</v>
      </c>
      <c r="F118" s="2">
        <v>37</v>
      </c>
      <c r="G118" s="2">
        <v>47</v>
      </c>
      <c r="H118" s="2">
        <v>54</v>
      </c>
      <c r="I118" s="46">
        <v>0</v>
      </c>
      <c r="J118" s="46">
        <v>9626.08</v>
      </c>
      <c r="K118" s="46">
        <v>138.99</v>
      </c>
    </row>
    <row r="119" spans="1:11" x14ac:dyDescent="0.2">
      <c r="A119" s="42">
        <v>115</v>
      </c>
      <c r="B119" s="43">
        <v>35931</v>
      </c>
      <c r="C119" s="42">
        <v>4</v>
      </c>
      <c r="D119" s="42">
        <v>6</v>
      </c>
      <c r="E119" s="42">
        <v>14</v>
      </c>
      <c r="F119" s="42">
        <v>20</v>
      </c>
      <c r="G119" s="42">
        <v>24</v>
      </c>
      <c r="H119" s="42">
        <v>38</v>
      </c>
      <c r="I119" s="44">
        <v>0</v>
      </c>
      <c r="J119" s="44">
        <v>9283.1</v>
      </c>
      <c r="K119" s="44">
        <v>141.94999999999999</v>
      </c>
    </row>
    <row r="120" spans="1:11" x14ac:dyDescent="0.2">
      <c r="A120" s="2">
        <v>116</v>
      </c>
      <c r="B120" s="45">
        <v>35938</v>
      </c>
      <c r="C120" s="2">
        <v>5</v>
      </c>
      <c r="D120" s="2">
        <v>13</v>
      </c>
      <c r="E120" s="2">
        <v>32</v>
      </c>
      <c r="F120" s="2">
        <v>36</v>
      </c>
      <c r="G120" s="2">
        <v>42</v>
      </c>
      <c r="H120" s="2">
        <v>51</v>
      </c>
      <c r="I120" s="46">
        <v>0</v>
      </c>
      <c r="J120" s="46">
        <v>11956.28</v>
      </c>
      <c r="K120" s="46">
        <v>144.91</v>
      </c>
    </row>
    <row r="121" spans="1:11" x14ac:dyDescent="0.2">
      <c r="A121" s="42">
        <v>117</v>
      </c>
      <c r="B121" s="43">
        <v>35945</v>
      </c>
      <c r="C121" s="42">
        <v>20</v>
      </c>
      <c r="D121" s="42">
        <v>25</v>
      </c>
      <c r="E121" s="42">
        <v>27</v>
      </c>
      <c r="F121" s="42">
        <v>33</v>
      </c>
      <c r="G121" s="42">
        <v>42</v>
      </c>
      <c r="H121" s="42">
        <v>53</v>
      </c>
      <c r="I121" s="44">
        <v>0</v>
      </c>
      <c r="J121" s="44">
        <v>22046.87</v>
      </c>
      <c r="K121" s="44">
        <v>207.26</v>
      </c>
    </row>
    <row r="122" spans="1:11" x14ac:dyDescent="0.2">
      <c r="A122" s="2">
        <v>118</v>
      </c>
      <c r="B122" s="45">
        <v>35952</v>
      </c>
      <c r="C122" s="2">
        <v>9</v>
      </c>
      <c r="D122" s="2">
        <v>22</v>
      </c>
      <c r="E122" s="2">
        <v>25</v>
      </c>
      <c r="F122" s="2">
        <v>37</v>
      </c>
      <c r="G122" s="2">
        <v>56</v>
      </c>
      <c r="H122" s="2">
        <v>57</v>
      </c>
      <c r="I122" s="46">
        <v>0</v>
      </c>
      <c r="J122" s="46">
        <v>16052.88</v>
      </c>
      <c r="K122" s="46">
        <v>195.56</v>
      </c>
    </row>
    <row r="123" spans="1:11" x14ac:dyDescent="0.2">
      <c r="A123" s="42">
        <v>119</v>
      </c>
      <c r="B123" s="43">
        <v>35959</v>
      </c>
      <c r="C123" s="42">
        <v>1</v>
      </c>
      <c r="D123" s="42">
        <v>21</v>
      </c>
      <c r="E123" s="42">
        <v>36</v>
      </c>
      <c r="F123" s="42">
        <v>38</v>
      </c>
      <c r="G123" s="42">
        <v>47</v>
      </c>
      <c r="H123" s="42">
        <v>50</v>
      </c>
      <c r="I123" s="44">
        <v>0</v>
      </c>
      <c r="J123" s="44">
        <v>38921.160000000003</v>
      </c>
      <c r="K123" s="44">
        <v>303.13</v>
      </c>
    </row>
    <row r="124" spans="1:11" x14ac:dyDescent="0.2">
      <c r="A124" s="2">
        <v>120</v>
      </c>
      <c r="B124" s="45">
        <v>35966</v>
      </c>
      <c r="C124" s="2">
        <v>3</v>
      </c>
      <c r="D124" s="2">
        <v>16</v>
      </c>
      <c r="E124" s="2">
        <v>27</v>
      </c>
      <c r="F124" s="2">
        <v>40</v>
      </c>
      <c r="G124" s="2">
        <v>45</v>
      </c>
      <c r="H124" s="2">
        <v>46</v>
      </c>
      <c r="I124" s="46">
        <v>0</v>
      </c>
      <c r="J124" s="46">
        <v>13020.97</v>
      </c>
      <c r="K124" s="46">
        <v>169.04</v>
      </c>
    </row>
    <row r="125" spans="1:11" x14ac:dyDescent="0.2">
      <c r="A125" s="42">
        <v>121</v>
      </c>
      <c r="B125" s="43">
        <v>35973</v>
      </c>
      <c r="C125" s="42">
        <v>2</v>
      </c>
      <c r="D125" s="42">
        <v>29</v>
      </c>
      <c r="E125" s="42">
        <v>41</v>
      </c>
      <c r="F125" s="42">
        <v>44</v>
      </c>
      <c r="G125" s="42">
        <v>53</v>
      </c>
      <c r="H125" s="42">
        <v>55</v>
      </c>
      <c r="I125" s="44">
        <v>0</v>
      </c>
      <c r="J125" s="44">
        <v>28917</v>
      </c>
      <c r="K125" s="44">
        <v>285.17</v>
      </c>
    </row>
    <row r="126" spans="1:11" x14ac:dyDescent="0.2">
      <c r="A126" s="2">
        <v>122</v>
      </c>
      <c r="B126" s="45">
        <v>35980</v>
      </c>
      <c r="C126" s="2">
        <v>11</v>
      </c>
      <c r="D126" s="2">
        <v>17</v>
      </c>
      <c r="E126" s="2">
        <v>20</v>
      </c>
      <c r="F126" s="2">
        <v>39</v>
      </c>
      <c r="G126" s="2">
        <v>43</v>
      </c>
      <c r="H126" s="2">
        <v>53</v>
      </c>
      <c r="I126" s="46">
        <v>0</v>
      </c>
      <c r="J126" s="46">
        <v>18210.45</v>
      </c>
      <c r="K126" s="46">
        <v>209.43</v>
      </c>
    </row>
    <row r="127" spans="1:11" x14ac:dyDescent="0.2">
      <c r="A127" s="42">
        <v>123</v>
      </c>
      <c r="B127" s="43">
        <v>35987</v>
      </c>
      <c r="C127" s="42">
        <v>13</v>
      </c>
      <c r="D127" s="42">
        <v>14</v>
      </c>
      <c r="E127" s="42">
        <v>16</v>
      </c>
      <c r="F127" s="42">
        <v>26</v>
      </c>
      <c r="G127" s="42">
        <v>32</v>
      </c>
      <c r="H127" s="42">
        <v>42</v>
      </c>
      <c r="I127" s="44">
        <v>0</v>
      </c>
      <c r="J127" s="44">
        <v>12440.56</v>
      </c>
      <c r="K127" s="44">
        <v>166.06</v>
      </c>
    </row>
    <row r="128" spans="1:11" x14ac:dyDescent="0.2">
      <c r="A128" s="2">
        <v>124</v>
      </c>
      <c r="B128" s="45">
        <v>35994</v>
      </c>
      <c r="C128" s="2">
        <v>5</v>
      </c>
      <c r="D128" s="2">
        <v>15</v>
      </c>
      <c r="E128" s="2">
        <v>34</v>
      </c>
      <c r="F128" s="2">
        <v>41</v>
      </c>
      <c r="G128" s="2">
        <v>52</v>
      </c>
      <c r="H128" s="2">
        <v>57</v>
      </c>
      <c r="I128" s="46">
        <v>24536288.719999999</v>
      </c>
      <c r="J128" s="46">
        <v>17242.12</v>
      </c>
      <c r="K128" s="46">
        <v>230.76</v>
      </c>
    </row>
    <row r="129" spans="1:11" x14ac:dyDescent="0.2">
      <c r="A129" s="42">
        <v>125</v>
      </c>
      <c r="B129" s="43">
        <v>36001</v>
      </c>
      <c r="C129" s="42">
        <v>25</v>
      </c>
      <c r="D129" s="42">
        <v>41</v>
      </c>
      <c r="E129" s="42">
        <v>47</v>
      </c>
      <c r="F129" s="42">
        <v>53</v>
      </c>
      <c r="G129" s="42">
        <v>56</v>
      </c>
      <c r="H129" s="42">
        <v>59</v>
      </c>
      <c r="I129" s="44">
        <v>0</v>
      </c>
      <c r="J129" s="44">
        <v>15425.68</v>
      </c>
      <c r="K129" s="44">
        <v>254.38</v>
      </c>
    </row>
    <row r="130" spans="1:11" x14ac:dyDescent="0.2">
      <c r="A130" s="2">
        <v>126</v>
      </c>
      <c r="B130" s="45">
        <v>36008</v>
      </c>
      <c r="C130" s="2">
        <v>6</v>
      </c>
      <c r="D130" s="2">
        <v>10</v>
      </c>
      <c r="E130" s="2">
        <v>11</v>
      </c>
      <c r="F130" s="2">
        <v>28</v>
      </c>
      <c r="G130" s="2">
        <v>32</v>
      </c>
      <c r="H130" s="2">
        <v>40</v>
      </c>
      <c r="I130" s="46">
        <v>0</v>
      </c>
      <c r="J130" s="46">
        <v>10052.56</v>
      </c>
      <c r="K130" s="46">
        <v>151.13</v>
      </c>
    </row>
    <row r="131" spans="1:11" x14ac:dyDescent="0.2">
      <c r="A131" s="42">
        <v>127</v>
      </c>
      <c r="B131" s="43">
        <v>36015</v>
      </c>
      <c r="C131" s="42">
        <v>21</v>
      </c>
      <c r="D131" s="42">
        <v>29</v>
      </c>
      <c r="E131" s="42">
        <v>50</v>
      </c>
      <c r="F131" s="42">
        <v>51</v>
      </c>
      <c r="G131" s="42">
        <v>54</v>
      </c>
      <c r="H131" s="42">
        <v>59</v>
      </c>
      <c r="I131" s="44">
        <v>0</v>
      </c>
      <c r="J131" s="44">
        <v>23638.47</v>
      </c>
      <c r="K131" s="44">
        <v>361.14</v>
      </c>
    </row>
    <row r="132" spans="1:11" x14ac:dyDescent="0.2">
      <c r="A132" s="2">
        <v>128</v>
      </c>
      <c r="B132" s="45">
        <v>36022</v>
      </c>
      <c r="C132" s="2">
        <v>3</v>
      </c>
      <c r="D132" s="2">
        <v>9</v>
      </c>
      <c r="E132" s="2">
        <v>18</v>
      </c>
      <c r="F132" s="2">
        <v>21</v>
      </c>
      <c r="G132" s="2">
        <v>23</v>
      </c>
      <c r="H132" s="2">
        <v>43</v>
      </c>
      <c r="I132" s="46">
        <v>0</v>
      </c>
      <c r="J132" s="46">
        <v>1024.4100000000001</v>
      </c>
      <c r="K132" s="46">
        <v>84.91</v>
      </c>
    </row>
    <row r="133" spans="1:11" x14ac:dyDescent="0.2">
      <c r="A133" s="42">
        <v>129</v>
      </c>
      <c r="B133" s="43">
        <v>36029</v>
      </c>
      <c r="C133" s="42">
        <v>1</v>
      </c>
      <c r="D133" s="42">
        <v>9</v>
      </c>
      <c r="E133" s="42">
        <v>10</v>
      </c>
      <c r="F133" s="42">
        <v>32</v>
      </c>
      <c r="G133" s="42">
        <v>46</v>
      </c>
      <c r="H133" s="42">
        <v>54</v>
      </c>
      <c r="I133" s="44">
        <v>0</v>
      </c>
      <c r="J133" s="44">
        <v>15634.41</v>
      </c>
      <c r="K133" s="44">
        <v>196.51</v>
      </c>
    </row>
    <row r="134" spans="1:11" x14ac:dyDescent="0.2">
      <c r="A134" s="2">
        <v>130</v>
      </c>
      <c r="B134" s="45">
        <v>36036</v>
      </c>
      <c r="C134" s="2">
        <v>13</v>
      </c>
      <c r="D134" s="2">
        <v>29</v>
      </c>
      <c r="E134" s="2">
        <v>38</v>
      </c>
      <c r="F134" s="2">
        <v>42</v>
      </c>
      <c r="G134" s="2">
        <v>49</v>
      </c>
      <c r="H134" s="2">
        <v>53</v>
      </c>
      <c r="I134" s="46">
        <v>0</v>
      </c>
      <c r="J134" s="46">
        <v>11796.24</v>
      </c>
      <c r="K134" s="46">
        <v>160.03</v>
      </c>
    </row>
    <row r="135" spans="1:11" x14ac:dyDescent="0.2">
      <c r="A135" s="42">
        <v>131</v>
      </c>
      <c r="B135" s="43">
        <v>36043</v>
      </c>
      <c r="C135" s="42">
        <v>4</v>
      </c>
      <c r="D135" s="42">
        <v>9</v>
      </c>
      <c r="E135" s="42">
        <v>17</v>
      </c>
      <c r="F135" s="42">
        <v>27</v>
      </c>
      <c r="G135" s="42">
        <v>30</v>
      </c>
      <c r="H135" s="42">
        <v>44</v>
      </c>
      <c r="I135" s="44">
        <v>0</v>
      </c>
      <c r="J135" s="44">
        <v>6811.67</v>
      </c>
      <c r="K135" s="44">
        <v>113.19</v>
      </c>
    </row>
    <row r="136" spans="1:11" x14ac:dyDescent="0.2">
      <c r="A136" s="2">
        <v>132</v>
      </c>
      <c r="B136" s="45">
        <v>36050</v>
      </c>
      <c r="C136" s="2">
        <v>7</v>
      </c>
      <c r="D136" s="2">
        <v>9</v>
      </c>
      <c r="E136" s="2">
        <v>35</v>
      </c>
      <c r="F136" s="2">
        <v>41</v>
      </c>
      <c r="G136" s="2">
        <v>44</v>
      </c>
      <c r="H136" s="2">
        <v>50</v>
      </c>
      <c r="I136" s="46">
        <v>0</v>
      </c>
      <c r="J136" s="46">
        <v>20846.64</v>
      </c>
      <c r="K136" s="46">
        <v>244.29</v>
      </c>
    </row>
    <row r="137" spans="1:11" x14ac:dyDescent="0.2">
      <c r="A137" s="42">
        <v>133</v>
      </c>
      <c r="B137" s="43">
        <v>36057</v>
      </c>
      <c r="C137" s="42">
        <v>5</v>
      </c>
      <c r="D137" s="42">
        <v>6</v>
      </c>
      <c r="E137" s="42">
        <v>19</v>
      </c>
      <c r="F137" s="42">
        <v>34</v>
      </c>
      <c r="G137" s="42">
        <v>39</v>
      </c>
      <c r="H137" s="42">
        <v>57</v>
      </c>
      <c r="I137" s="44">
        <v>30533241.120000001</v>
      </c>
      <c r="J137" s="44">
        <v>10035.16</v>
      </c>
      <c r="K137" s="44">
        <v>147.51</v>
      </c>
    </row>
    <row r="138" spans="1:11" x14ac:dyDescent="0.2">
      <c r="A138" s="2">
        <v>134</v>
      </c>
      <c r="B138" s="45">
        <v>36064</v>
      </c>
      <c r="C138" s="2">
        <v>4</v>
      </c>
      <c r="D138" s="2">
        <v>25</v>
      </c>
      <c r="E138" s="2">
        <v>32</v>
      </c>
      <c r="F138" s="2">
        <v>36</v>
      </c>
      <c r="G138" s="2">
        <v>52</v>
      </c>
      <c r="H138" s="2">
        <v>60</v>
      </c>
      <c r="I138" s="46">
        <v>0</v>
      </c>
      <c r="J138" s="46">
        <v>10253.379999999999</v>
      </c>
      <c r="K138" s="46">
        <v>183.42</v>
      </c>
    </row>
    <row r="139" spans="1:11" x14ac:dyDescent="0.2">
      <c r="A139" s="42">
        <v>135</v>
      </c>
      <c r="B139" s="43">
        <v>36071</v>
      </c>
      <c r="C139" s="42">
        <v>21</v>
      </c>
      <c r="D139" s="42">
        <v>22</v>
      </c>
      <c r="E139" s="42">
        <v>35</v>
      </c>
      <c r="F139" s="42">
        <v>40</v>
      </c>
      <c r="G139" s="42">
        <v>53</v>
      </c>
      <c r="H139" s="42">
        <v>59</v>
      </c>
      <c r="I139" s="44">
        <v>0</v>
      </c>
      <c r="J139" s="44">
        <v>24573.18</v>
      </c>
      <c r="K139" s="44">
        <v>272.19</v>
      </c>
    </row>
    <row r="140" spans="1:11" x14ac:dyDescent="0.2">
      <c r="A140" s="2">
        <v>136</v>
      </c>
      <c r="B140" s="45">
        <v>36078</v>
      </c>
      <c r="C140" s="2">
        <v>1</v>
      </c>
      <c r="D140" s="2">
        <v>17</v>
      </c>
      <c r="E140" s="2">
        <v>25</v>
      </c>
      <c r="F140" s="2">
        <v>38</v>
      </c>
      <c r="G140" s="2">
        <v>45</v>
      </c>
      <c r="H140" s="2">
        <v>59</v>
      </c>
      <c r="I140" s="46">
        <v>0</v>
      </c>
      <c r="J140" s="46">
        <v>8435.36</v>
      </c>
      <c r="K140" s="46">
        <v>143.29</v>
      </c>
    </row>
    <row r="141" spans="1:11" x14ac:dyDescent="0.2">
      <c r="A141" s="42">
        <v>137</v>
      </c>
      <c r="B141" s="43">
        <v>36085</v>
      </c>
      <c r="C141" s="42">
        <v>15</v>
      </c>
      <c r="D141" s="42">
        <v>16</v>
      </c>
      <c r="E141" s="42">
        <v>19</v>
      </c>
      <c r="F141" s="42">
        <v>22</v>
      </c>
      <c r="G141" s="42">
        <v>26</v>
      </c>
      <c r="H141" s="42">
        <v>49</v>
      </c>
      <c r="I141" s="44">
        <v>0</v>
      </c>
      <c r="J141" s="44">
        <v>12675.49</v>
      </c>
      <c r="K141" s="44">
        <v>166.13</v>
      </c>
    </row>
    <row r="142" spans="1:11" x14ac:dyDescent="0.2">
      <c r="A142" s="2">
        <v>138</v>
      </c>
      <c r="B142" s="45">
        <v>36092</v>
      </c>
      <c r="C142" s="2">
        <v>5</v>
      </c>
      <c r="D142" s="2">
        <v>14</v>
      </c>
      <c r="E142" s="2">
        <v>27</v>
      </c>
      <c r="F142" s="2">
        <v>37</v>
      </c>
      <c r="G142" s="2">
        <v>40</v>
      </c>
      <c r="H142" s="2">
        <v>41</v>
      </c>
      <c r="I142" s="46">
        <v>0</v>
      </c>
      <c r="J142" s="46">
        <v>14074.36</v>
      </c>
      <c r="K142" s="46">
        <v>173.74</v>
      </c>
    </row>
    <row r="143" spans="1:11" x14ac:dyDescent="0.2">
      <c r="A143" s="42">
        <v>139</v>
      </c>
      <c r="B143" s="43">
        <v>36099</v>
      </c>
      <c r="C143" s="42">
        <v>3</v>
      </c>
      <c r="D143" s="42">
        <v>13</v>
      </c>
      <c r="E143" s="42">
        <v>26</v>
      </c>
      <c r="F143" s="42">
        <v>27</v>
      </c>
      <c r="G143" s="42">
        <v>41</v>
      </c>
      <c r="H143" s="42">
        <v>42</v>
      </c>
      <c r="I143" s="44">
        <v>3902486.14</v>
      </c>
      <c r="J143" s="44">
        <v>7216.46</v>
      </c>
      <c r="K143" s="44">
        <v>137.13999999999999</v>
      </c>
    </row>
    <row r="144" spans="1:11" x14ac:dyDescent="0.2">
      <c r="A144" s="2">
        <v>140</v>
      </c>
      <c r="B144" s="45">
        <v>36106</v>
      </c>
      <c r="C144" s="2">
        <v>7</v>
      </c>
      <c r="D144" s="2">
        <v>31</v>
      </c>
      <c r="E144" s="2">
        <v>41</v>
      </c>
      <c r="F144" s="2">
        <v>44</v>
      </c>
      <c r="G144" s="2">
        <v>46</v>
      </c>
      <c r="H144" s="2">
        <v>55</v>
      </c>
      <c r="I144" s="46">
        <v>0</v>
      </c>
      <c r="J144" s="46">
        <v>36581.33</v>
      </c>
      <c r="K144" s="46">
        <v>332.24</v>
      </c>
    </row>
    <row r="145" spans="1:11" x14ac:dyDescent="0.2">
      <c r="A145" s="42">
        <v>141</v>
      </c>
      <c r="B145" s="43">
        <v>36113</v>
      </c>
      <c r="C145" s="42">
        <v>10</v>
      </c>
      <c r="D145" s="42">
        <v>13</v>
      </c>
      <c r="E145" s="42">
        <v>22</v>
      </c>
      <c r="F145" s="42">
        <v>41</v>
      </c>
      <c r="G145" s="42">
        <v>42</v>
      </c>
      <c r="H145" s="42">
        <v>58</v>
      </c>
      <c r="I145" s="44">
        <v>0</v>
      </c>
      <c r="J145" s="44">
        <v>20106.099999999999</v>
      </c>
      <c r="K145" s="44">
        <v>226.7</v>
      </c>
    </row>
    <row r="146" spans="1:11" x14ac:dyDescent="0.2">
      <c r="A146" s="2">
        <v>142</v>
      </c>
      <c r="B146" s="45">
        <v>36120</v>
      </c>
      <c r="C146" s="2">
        <v>8</v>
      </c>
      <c r="D146" s="2">
        <v>15</v>
      </c>
      <c r="E146" s="2">
        <v>19</v>
      </c>
      <c r="F146" s="2">
        <v>20</v>
      </c>
      <c r="G146" s="2">
        <v>54</v>
      </c>
      <c r="H146" s="2">
        <v>59</v>
      </c>
      <c r="I146" s="46">
        <v>0</v>
      </c>
      <c r="J146" s="46">
        <v>18143.560000000001</v>
      </c>
      <c r="K146" s="46">
        <v>209.66</v>
      </c>
    </row>
    <row r="147" spans="1:11" x14ac:dyDescent="0.2">
      <c r="A147" s="42">
        <v>143</v>
      </c>
      <c r="B147" s="43">
        <v>36127</v>
      </c>
      <c r="C147" s="42">
        <v>6</v>
      </c>
      <c r="D147" s="42">
        <v>18</v>
      </c>
      <c r="E147" s="42">
        <v>20</v>
      </c>
      <c r="F147" s="42">
        <v>40</v>
      </c>
      <c r="G147" s="42">
        <v>50</v>
      </c>
      <c r="H147" s="42">
        <v>53</v>
      </c>
      <c r="I147" s="44">
        <v>0</v>
      </c>
      <c r="J147" s="44">
        <v>24792.99</v>
      </c>
      <c r="K147" s="44">
        <v>324.10000000000002</v>
      </c>
    </row>
    <row r="148" spans="1:11" x14ac:dyDescent="0.2">
      <c r="A148" s="2">
        <v>144</v>
      </c>
      <c r="B148" s="45">
        <v>36134</v>
      </c>
      <c r="C148" s="2">
        <v>8</v>
      </c>
      <c r="D148" s="2">
        <v>32</v>
      </c>
      <c r="E148" s="2">
        <v>36</v>
      </c>
      <c r="F148" s="2">
        <v>44</v>
      </c>
      <c r="G148" s="2">
        <v>45</v>
      </c>
      <c r="H148" s="2">
        <v>55</v>
      </c>
      <c r="I148" s="46">
        <v>33597755.210000001</v>
      </c>
      <c r="J148" s="46">
        <v>20952.14</v>
      </c>
      <c r="K148" s="46">
        <v>224.38</v>
      </c>
    </row>
    <row r="149" spans="1:11" x14ac:dyDescent="0.2">
      <c r="A149" s="42">
        <v>145</v>
      </c>
      <c r="B149" s="43">
        <v>36141</v>
      </c>
      <c r="C149" s="42">
        <v>15</v>
      </c>
      <c r="D149" s="42">
        <v>16</v>
      </c>
      <c r="E149" s="42">
        <v>31</v>
      </c>
      <c r="F149" s="42">
        <v>41</v>
      </c>
      <c r="G149" s="42">
        <v>43</v>
      </c>
      <c r="H149" s="42">
        <v>51</v>
      </c>
      <c r="I149" s="44">
        <v>0</v>
      </c>
      <c r="J149" s="44">
        <v>15061.27</v>
      </c>
      <c r="K149" s="44">
        <v>314.91000000000003</v>
      </c>
    </row>
    <row r="150" spans="1:11" x14ac:dyDescent="0.2">
      <c r="A150" s="2">
        <v>146</v>
      </c>
      <c r="B150" s="45">
        <v>36148</v>
      </c>
      <c r="C150" s="2">
        <v>25</v>
      </c>
      <c r="D150" s="2">
        <v>32</v>
      </c>
      <c r="E150" s="2">
        <v>34</v>
      </c>
      <c r="F150" s="2">
        <v>42</v>
      </c>
      <c r="G150" s="2">
        <v>51</v>
      </c>
      <c r="H150" s="2">
        <v>60</v>
      </c>
      <c r="I150" s="46">
        <v>0</v>
      </c>
      <c r="J150" s="46">
        <v>23923.45</v>
      </c>
      <c r="K150" s="46">
        <v>298.52</v>
      </c>
    </row>
    <row r="151" spans="1:11" x14ac:dyDescent="0.2">
      <c r="A151" s="42">
        <v>147</v>
      </c>
      <c r="B151" s="43">
        <v>36153</v>
      </c>
      <c r="C151" s="42">
        <v>6</v>
      </c>
      <c r="D151" s="42">
        <v>16</v>
      </c>
      <c r="E151" s="42">
        <v>23</v>
      </c>
      <c r="F151" s="42">
        <v>24</v>
      </c>
      <c r="G151" s="42">
        <v>28</v>
      </c>
      <c r="H151" s="42">
        <v>38</v>
      </c>
      <c r="I151" s="44">
        <v>3805750.38</v>
      </c>
      <c r="J151" s="44">
        <v>11760.17</v>
      </c>
      <c r="K151" s="44">
        <v>162.47999999999999</v>
      </c>
    </row>
    <row r="152" spans="1:11" x14ac:dyDescent="0.2">
      <c r="A152" s="2">
        <v>148</v>
      </c>
      <c r="B152" s="45">
        <v>36160</v>
      </c>
      <c r="C152" s="2">
        <v>32</v>
      </c>
      <c r="D152" s="2">
        <v>35</v>
      </c>
      <c r="E152" s="2">
        <v>41</v>
      </c>
      <c r="F152" s="2">
        <v>55</v>
      </c>
      <c r="G152" s="2">
        <v>58</v>
      </c>
      <c r="H152" s="2">
        <v>59</v>
      </c>
      <c r="I152" s="46">
        <v>0</v>
      </c>
      <c r="J152" s="46">
        <v>53660.04</v>
      </c>
      <c r="K152" s="46">
        <v>345.95</v>
      </c>
    </row>
    <row r="153" spans="1:11" x14ac:dyDescent="0.2">
      <c r="A153" s="42">
        <v>149</v>
      </c>
      <c r="B153" s="43">
        <v>36169</v>
      </c>
      <c r="C153" s="42">
        <v>7</v>
      </c>
      <c r="D153" s="42">
        <v>11</v>
      </c>
      <c r="E153" s="42">
        <v>20</v>
      </c>
      <c r="F153" s="42">
        <v>28</v>
      </c>
      <c r="G153" s="42">
        <v>45</v>
      </c>
      <c r="H153" s="42">
        <v>48</v>
      </c>
      <c r="I153" s="44">
        <v>0</v>
      </c>
      <c r="J153" s="44">
        <v>9795.1299999999992</v>
      </c>
      <c r="K153" s="44">
        <v>164.74</v>
      </c>
    </row>
    <row r="154" spans="1:11" x14ac:dyDescent="0.2">
      <c r="A154" s="2">
        <v>150</v>
      </c>
      <c r="B154" s="45">
        <v>36176</v>
      </c>
      <c r="C154" s="2">
        <v>12</v>
      </c>
      <c r="D154" s="2">
        <v>44</v>
      </c>
      <c r="E154" s="2">
        <v>50</v>
      </c>
      <c r="F154" s="2">
        <v>52</v>
      </c>
      <c r="G154" s="2">
        <v>54</v>
      </c>
      <c r="H154" s="2">
        <v>55</v>
      </c>
      <c r="I154" s="46">
        <v>0</v>
      </c>
      <c r="J154" s="46">
        <v>36378.71</v>
      </c>
      <c r="K154" s="46">
        <v>367</v>
      </c>
    </row>
    <row r="155" spans="1:11" x14ac:dyDescent="0.2">
      <c r="A155" s="42">
        <v>151</v>
      </c>
      <c r="B155" s="43">
        <v>36183</v>
      </c>
      <c r="C155" s="42">
        <v>3</v>
      </c>
      <c r="D155" s="42">
        <v>16</v>
      </c>
      <c r="E155" s="42">
        <v>20</v>
      </c>
      <c r="F155" s="42">
        <v>43</v>
      </c>
      <c r="G155" s="42">
        <v>52</v>
      </c>
      <c r="H155" s="42">
        <v>56</v>
      </c>
      <c r="I155" s="44">
        <v>24091811.02</v>
      </c>
      <c r="J155" s="44">
        <v>14678.07</v>
      </c>
      <c r="K155" s="44">
        <v>225.62</v>
      </c>
    </row>
    <row r="156" spans="1:11" x14ac:dyDescent="0.2">
      <c r="A156" s="2">
        <v>152</v>
      </c>
      <c r="B156" s="45">
        <v>36190</v>
      </c>
      <c r="C156" s="2">
        <v>5</v>
      </c>
      <c r="D156" s="2">
        <v>12</v>
      </c>
      <c r="E156" s="2">
        <v>15</v>
      </c>
      <c r="F156" s="2">
        <v>29</v>
      </c>
      <c r="G156" s="2">
        <v>51</v>
      </c>
      <c r="H156" s="2">
        <v>58</v>
      </c>
      <c r="I156" s="46">
        <v>0</v>
      </c>
      <c r="J156" s="46">
        <v>11562.39</v>
      </c>
      <c r="K156" s="46">
        <v>172.03</v>
      </c>
    </row>
    <row r="157" spans="1:11" x14ac:dyDescent="0.2">
      <c r="A157" s="42">
        <v>153</v>
      </c>
      <c r="B157" s="43">
        <v>36197</v>
      </c>
      <c r="C157" s="42">
        <v>2</v>
      </c>
      <c r="D157" s="42">
        <v>30</v>
      </c>
      <c r="E157" s="42">
        <v>31</v>
      </c>
      <c r="F157" s="42">
        <v>42</v>
      </c>
      <c r="G157" s="42">
        <v>45</v>
      </c>
      <c r="H157" s="42">
        <v>47</v>
      </c>
      <c r="I157" s="44">
        <v>0</v>
      </c>
      <c r="J157" s="44">
        <v>22846.45</v>
      </c>
      <c r="K157" s="44">
        <v>254.57</v>
      </c>
    </row>
    <row r="158" spans="1:11" x14ac:dyDescent="0.2">
      <c r="A158" s="2">
        <v>154</v>
      </c>
      <c r="B158" s="45">
        <v>36204</v>
      </c>
      <c r="C158" s="2">
        <v>8</v>
      </c>
      <c r="D158" s="2">
        <v>10</v>
      </c>
      <c r="E158" s="2">
        <v>24</v>
      </c>
      <c r="F158" s="2">
        <v>33</v>
      </c>
      <c r="G158" s="2">
        <v>45</v>
      </c>
      <c r="H158" s="2">
        <v>48</v>
      </c>
      <c r="I158" s="46">
        <v>0</v>
      </c>
      <c r="J158" s="46">
        <v>7888.29</v>
      </c>
      <c r="K158" s="46">
        <v>122.78</v>
      </c>
    </row>
    <row r="159" spans="1:11" x14ac:dyDescent="0.2">
      <c r="A159" s="42">
        <v>155</v>
      </c>
      <c r="B159" s="43">
        <v>36211</v>
      </c>
      <c r="C159" s="42">
        <v>12</v>
      </c>
      <c r="D159" s="42">
        <v>30</v>
      </c>
      <c r="E159" s="42">
        <v>32</v>
      </c>
      <c r="F159" s="42">
        <v>35</v>
      </c>
      <c r="G159" s="42">
        <v>43</v>
      </c>
      <c r="H159" s="42">
        <v>44</v>
      </c>
      <c r="I159" s="44">
        <v>4988808.21</v>
      </c>
      <c r="J159" s="44">
        <v>16126.32</v>
      </c>
      <c r="K159" s="44">
        <v>217.22</v>
      </c>
    </row>
    <row r="160" spans="1:11" x14ac:dyDescent="0.2">
      <c r="A160" s="2">
        <v>156</v>
      </c>
      <c r="B160" s="45">
        <v>36218</v>
      </c>
      <c r="C160" s="2">
        <v>17</v>
      </c>
      <c r="D160" s="2">
        <v>23</v>
      </c>
      <c r="E160" s="2">
        <v>42</v>
      </c>
      <c r="F160" s="2">
        <v>49</v>
      </c>
      <c r="G160" s="2">
        <v>52</v>
      </c>
      <c r="H160" s="2">
        <v>55</v>
      </c>
      <c r="I160" s="46">
        <v>0</v>
      </c>
      <c r="J160" s="46">
        <v>11018.1</v>
      </c>
      <c r="K160" s="46">
        <v>183.02</v>
      </c>
    </row>
    <row r="161" spans="1:11" x14ac:dyDescent="0.2">
      <c r="A161" s="42">
        <v>157</v>
      </c>
      <c r="B161" s="43">
        <v>36225</v>
      </c>
      <c r="C161" s="42">
        <v>4</v>
      </c>
      <c r="D161" s="42">
        <v>13</v>
      </c>
      <c r="E161" s="42">
        <v>17</v>
      </c>
      <c r="F161" s="42">
        <v>21</v>
      </c>
      <c r="G161" s="42">
        <v>41</v>
      </c>
      <c r="H161" s="42">
        <v>44</v>
      </c>
      <c r="I161" s="44">
        <v>2140030.92</v>
      </c>
      <c r="J161" s="44">
        <v>7224.03</v>
      </c>
      <c r="K161" s="44">
        <v>108.84</v>
      </c>
    </row>
    <row r="162" spans="1:11" x14ac:dyDescent="0.2">
      <c r="A162" s="2">
        <v>158</v>
      </c>
      <c r="B162" s="45">
        <v>36232</v>
      </c>
      <c r="C162" s="2">
        <v>4</v>
      </c>
      <c r="D162" s="2">
        <v>14</v>
      </c>
      <c r="E162" s="2">
        <v>17</v>
      </c>
      <c r="F162" s="2">
        <v>43</v>
      </c>
      <c r="G162" s="2">
        <v>51</v>
      </c>
      <c r="H162" s="2">
        <v>58</v>
      </c>
      <c r="I162" s="46">
        <v>0</v>
      </c>
      <c r="J162" s="46">
        <v>25856.53</v>
      </c>
      <c r="K162" s="46">
        <v>220.81</v>
      </c>
    </row>
    <row r="163" spans="1:11" x14ac:dyDescent="0.2">
      <c r="A163" s="42">
        <v>159</v>
      </c>
      <c r="B163" s="43">
        <v>36239</v>
      </c>
      <c r="C163" s="42">
        <v>9</v>
      </c>
      <c r="D163" s="42">
        <v>11</v>
      </c>
      <c r="E163" s="42">
        <v>16</v>
      </c>
      <c r="F163" s="42">
        <v>35</v>
      </c>
      <c r="G163" s="42">
        <v>50</v>
      </c>
      <c r="H163" s="42">
        <v>58</v>
      </c>
      <c r="I163" s="44">
        <v>2038170.67</v>
      </c>
      <c r="J163" s="44">
        <v>15735.49</v>
      </c>
      <c r="K163" s="44">
        <v>217.49</v>
      </c>
    </row>
    <row r="164" spans="1:11" x14ac:dyDescent="0.2">
      <c r="A164" s="2">
        <v>160</v>
      </c>
      <c r="B164" s="45">
        <v>36246</v>
      </c>
      <c r="C164" s="2">
        <v>2</v>
      </c>
      <c r="D164" s="2">
        <v>13</v>
      </c>
      <c r="E164" s="2">
        <v>42</v>
      </c>
      <c r="F164" s="2">
        <v>52</v>
      </c>
      <c r="G164" s="2">
        <v>54</v>
      </c>
      <c r="H164" s="2">
        <v>58</v>
      </c>
      <c r="I164" s="46">
        <v>0</v>
      </c>
      <c r="J164" s="46">
        <v>19431.89</v>
      </c>
      <c r="K164" s="46">
        <v>234.5</v>
      </c>
    </row>
    <row r="165" spans="1:11" x14ac:dyDescent="0.2">
      <c r="A165" s="42">
        <v>161</v>
      </c>
      <c r="B165" s="43">
        <v>36253</v>
      </c>
      <c r="C165" s="42">
        <v>6</v>
      </c>
      <c r="D165" s="42">
        <v>25</v>
      </c>
      <c r="E165" s="42">
        <v>30</v>
      </c>
      <c r="F165" s="42">
        <v>37</v>
      </c>
      <c r="G165" s="42">
        <v>39</v>
      </c>
      <c r="H165" s="42">
        <v>41</v>
      </c>
      <c r="I165" s="44">
        <v>0</v>
      </c>
      <c r="J165" s="44">
        <v>14430.61</v>
      </c>
      <c r="K165" s="44">
        <v>199.69</v>
      </c>
    </row>
    <row r="166" spans="1:11" x14ac:dyDescent="0.2">
      <c r="A166" s="2">
        <v>162</v>
      </c>
      <c r="B166" s="45">
        <v>36260</v>
      </c>
      <c r="C166" s="2">
        <v>21</v>
      </c>
      <c r="D166" s="2">
        <v>23</v>
      </c>
      <c r="E166" s="2">
        <v>33</v>
      </c>
      <c r="F166" s="2">
        <v>38</v>
      </c>
      <c r="G166" s="2">
        <v>48</v>
      </c>
      <c r="H166" s="2">
        <v>51</v>
      </c>
      <c r="I166" s="46">
        <v>0</v>
      </c>
      <c r="J166" s="46">
        <v>20941.3</v>
      </c>
      <c r="K166" s="46">
        <v>265.95999999999998</v>
      </c>
    </row>
    <row r="167" spans="1:11" x14ac:dyDescent="0.2">
      <c r="A167" s="42">
        <v>163</v>
      </c>
      <c r="B167" s="43">
        <v>36267</v>
      </c>
      <c r="C167" s="42">
        <v>8</v>
      </c>
      <c r="D167" s="42">
        <v>27</v>
      </c>
      <c r="E167" s="42">
        <v>36</v>
      </c>
      <c r="F167" s="42">
        <v>41</v>
      </c>
      <c r="G167" s="42">
        <v>53</v>
      </c>
      <c r="H167" s="42">
        <v>56</v>
      </c>
      <c r="I167" s="44">
        <v>8975833.3599999994</v>
      </c>
      <c r="J167" s="44">
        <v>15657.23</v>
      </c>
      <c r="K167" s="44">
        <v>211.8</v>
      </c>
    </row>
    <row r="168" spans="1:11" x14ac:dyDescent="0.2">
      <c r="A168" s="2">
        <v>164</v>
      </c>
      <c r="B168" s="45">
        <v>36274</v>
      </c>
      <c r="C168" s="2">
        <v>4</v>
      </c>
      <c r="D168" s="2">
        <v>10</v>
      </c>
      <c r="E168" s="2">
        <v>14</v>
      </c>
      <c r="F168" s="2">
        <v>19</v>
      </c>
      <c r="G168" s="2">
        <v>28</v>
      </c>
      <c r="H168" s="2">
        <v>44</v>
      </c>
      <c r="I168" s="46">
        <v>0</v>
      </c>
      <c r="J168" s="46">
        <v>7595.63</v>
      </c>
      <c r="K168" s="46">
        <v>100.54</v>
      </c>
    </row>
    <row r="169" spans="1:11" x14ac:dyDescent="0.2">
      <c r="A169" s="42">
        <v>165</v>
      </c>
      <c r="B169" s="43">
        <v>36281</v>
      </c>
      <c r="C169" s="42">
        <v>10</v>
      </c>
      <c r="D169" s="42">
        <v>19</v>
      </c>
      <c r="E169" s="42">
        <v>23</v>
      </c>
      <c r="F169" s="42">
        <v>35</v>
      </c>
      <c r="G169" s="42">
        <v>39</v>
      </c>
      <c r="H169" s="42">
        <v>56</v>
      </c>
      <c r="I169" s="44">
        <v>1044444.54</v>
      </c>
      <c r="J169" s="44">
        <v>11968.35</v>
      </c>
      <c r="K169" s="44">
        <v>166.91</v>
      </c>
    </row>
    <row r="170" spans="1:11" x14ac:dyDescent="0.2">
      <c r="A170" s="2">
        <v>166</v>
      </c>
      <c r="B170" s="45">
        <v>36288</v>
      </c>
      <c r="C170" s="2">
        <v>12</v>
      </c>
      <c r="D170" s="2">
        <v>13</v>
      </c>
      <c r="E170" s="2">
        <v>22</v>
      </c>
      <c r="F170" s="2">
        <v>57</v>
      </c>
      <c r="G170" s="2">
        <v>59</v>
      </c>
      <c r="H170" s="2">
        <v>60</v>
      </c>
      <c r="I170" s="46">
        <v>0</v>
      </c>
      <c r="J170" s="46">
        <v>17424.669999999998</v>
      </c>
      <c r="K170" s="46">
        <v>242.95</v>
      </c>
    </row>
    <row r="171" spans="1:11" x14ac:dyDescent="0.2">
      <c r="A171" s="42">
        <v>167</v>
      </c>
      <c r="B171" s="43">
        <v>36295</v>
      </c>
      <c r="C171" s="42">
        <v>1</v>
      </c>
      <c r="D171" s="42">
        <v>11</v>
      </c>
      <c r="E171" s="42">
        <v>28</v>
      </c>
      <c r="F171" s="42">
        <v>33</v>
      </c>
      <c r="G171" s="42">
        <v>38</v>
      </c>
      <c r="H171" s="42">
        <v>48</v>
      </c>
      <c r="I171" s="44">
        <v>2100980.21</v>
      </c>
      <c r="J171" s="44">
        <v>11364.11</v>
      </c>
      <c r="K171" s="44">
        <v>186.48</v>
      </c>
    </row>
    <row r="172" spans="1:11" x14ac:dyDescent="0.2">
      <c r="A172" s="2">
        <v>168</v>
      </c>
      <c r="B172" s="45">
        <v>36302</v>
      </c>
      <c r="C172" s="2">
        <v>2</v>
      </c>
      <c r="D172" s="2">
        <v>9</v>
      </c>
      <c r="E172" s="2">
        <v>31</v>
      </c>
      <c r="F172" s="2">
        <v>35</v>
      </c>
      <c r="G172" s="2">
        <v>45</v>
      </c>
      <c r="H172" s="2">
        <v>50</v>
      </c>
      <c r="I172" s="46">
        <v>0</v>
      </c>
      <c r="J172" s="46">
        <v>15743.7</v>
      </c>
      <c r="K172" s="46">
        <v>214.2</v>
      </c>
    </row>
    <row r="173" spans="1:11" x14ac:dyDescent="0.2">
      <c r="A173" s="42">
        <v>169</v>
      </c>
      <c r="B173" s="43">
        <v>36309</v>
      </c>
      <c r="C173" s="42">
        <v>1</v>
      </c>
      <c r="D173" s="42">
        <v>13</v>
      </c>
      <c r="E173" s="42">
        <v>21</v>
      </c>
      <c r="F173" s="42">
        <v>37</v>
      </c>
      <c r="G173" s="42">
        <v>51</v>
      </c>
      <c r="H173" s="42">
        <v>52</v>
      </c>
      <c r="I173" s="44">
        <v>0</v>
      </c>
      <c r="J173" s="44">
        <v>13679.08</v>
      </c>
      <c r="K173" s="44">
        <v>198.07</v>
      </c>
    </row>
    <row r="174" spans="1:11" x14ac:dyDescent="0.2">
      <c r="A174" s="2">
        <v>170</v>
      </c>
      <c r="B174" s="45">
        <v>36316</v>
      </c>
      <c r="C174" s="2">
        <v>7</v>
      </c>
      <c r="D174" s="2">
        <v>41</v>
      </c>
      <c r="E174" s="2">
        <v>46</v>
      </c>
      <c r="F174" s="2">
        <v>51</v>
      </c>
      <c r="G174" s="2">
        <v>55</v>
      </c>
      <c r="H174" s="2">
        <v>58</v>
      </c>
      <c r="I174" s="46">
        <v>0</v>
      </c>
      <c r="J174" s="46">
        <v>32383.95</v>
      </c>
      <c r="K174" s="46">
        <v>258.77999999999997</v>
      </c>
    </row>
    <row r="175" spans="1:11" x14ac:dyDescent="0.2">
      <c r="A175" s="42">
        <v>171</v>
      </c>
      <c r="B175" s="43">
        <v>36323</v>
      </c>
      <c r="C175" s="42">
        <v>4</v>
      </c>
      <c r="D175" s="42">
        <v>27</v>
      </c>
      <c r="E175" s="42">
        <v>40</v>
      </c>
      <c r="F175" s="42">
        <v>43</v>
      </c>
      <c r="G175" s="42">
        <v>46</v>
      </c>
      <c r="H175" s="42">
        <v>54</v>
      </c>
      <c r="I175" s="44">
        <v>16052410.83</v>
      </c>
      <c r="J175" s="44">
        <v>14983.3</v>
      </c>
      <c r="K175" s="44">
        <v>193.46</v>
      </c>
    </row>
    <row r="176" spans="1:11" x14ac:dyDescent="0.2">
      <c r="A176" s="2">
        <v>172</v>
      </c>
      <c r="B176" s="45">
        <v>36330</v>
      </c>
      <c r="C176" s="2">
        <v>10</v>
      </c>
      <c r="D176" s="2">
        <v>14</v>
      </c>
      <c r="E176" s="2">
        <v>26</v>
      </c>
      <c r="F176" s="2">
        <v>35</v>
      </c>
      <c r="G176" s="2">
        <v>36</v>
      </c>
      <c r="H176" s="2">
        <v>49</v>
      </c>
      <c r="I176" s="46">
        <v>0</v>
      </c>
      <c r="J176" s="46">
        <v>13460.12</v>
      </c>
      <c r="K176" s="46">
        <v>186.89</v>
      </c>
    </row>
    <row r="177" spans="1:11" x14ac:dyDescent="0.2">
      <c r="A177" s="42">
        <v>173</v>
      </c>
      <c r="B177" s="43">
        <v>36337</v>
      </c>
      <c r="C177" s="42">
        <v>17</v>
      </c>
      <c r="D177" s="42">
        <v>28</v>
      </c>
      <c r="E177" s="42">
        <v>29</v>
      </c>
      <c r="F177" s="42">
        <v>42</v>
      </c>
      <c r="G177" s="42">
        <v>49</v>
      </c>
      <c r="H177" s="42">
        <v>50</v>
      </c>
      <c r="I177" s="44">
        <v>2148316.42</v>
      </c>
      <c r="J177" s="44">
        <v>23220.41</v>
      </c>
      <c r="K177" s="44">
        <v>256.32</v>
      </c>
    </row>
    <row r="178" spans="1:11" x14ac:dyDescent="0.2">
      <c r="A178" s="2">
        <v>174</v>
      </c>
      <c r="B178" s="45">
        <v>36344</v>
      </c>
      <c r="C178" s="2">
        <v>11</v>
      </c>
      <c r="D178" s="2">
        <v>22</v>
      </c>
      <c r="E178" s="2">
        <v>23</v>
      </c>
      <c r="F178" s="2">
        <v>36</v>
      </c>
      <c r="G178" s="2">
        <v>52</v>
      </c>
      <c r="H178" s="2">
        <v>59</v>
      </c>
      <c r="I178" s="46">
        <v>0</v>
      </c>
      <c r="J178" s="46">
        <v>17846.849999999999</v>
      </c>
      <c r="K178" s="46">
        <v>243.18</v>
      </c>
    </row>
    <row r="179" spans="1:11" x14ac:dyDescent="0.2">
      <c r="A179" s="42">
        <v>175</v>
      </c>
      <c r="B179" s="43">
        <v>36351</v>
      </c>
      <c r="C179" s="42">
        <v>1</v>
      </c>
      <c r="D179" s="42">
        <v>10</v>
      </c>
      <c r="E179" s="42">
        <v>13</v>
      </c>
      <c r="F179" s="42">
        <v>20</v>
      </c>
      <c r="G179" s="42">
        <v>42</v>
      </c>
      <c r="H179" s="42">
        <v>50</v>
      </c>
      <c r="I179" s="44">
        <v>0</v>
      </c>
      <c r="J179" s="44">
        <v>8094.08</v>
      </c>
      <c r="K179" s="44">
        <v>130.25</v>
      </c>
    </row>
    <row r="180" spans="1:11" x14ac:dyDescent="0.2">
      <c r="A180" s="2">
        <v>176</v>
      </c>
      <c r="B180" s="45">
        <v>36358</v>
      </c>
      <c r="C180" s="2">
        <v>1</v>
      </c>
      <c r="D180" s="2">
        <v>3</v>
      </c>
      <c r="E180" s="2">
        <v>4</v>
      </c>
      <c r="F180" s="2">
        <v>28</v>
      </c>
      <c r="G180" s="2">
        <v>45</v>
      </c>
      <c r="H180" s="2">
        <v>53</v>
      </c>
      <c r="I180" s="46">
        <v>0</v>
      </c>
      <c r="J180" s="46">
        <v>16696.39</v>
      </c>
      <c r="K180" s="46">
        <v>190.8</v>
      </c>
    </row>
    <row r="181" spans="1:11" x14ac:dyDescent="0.2">
      <c r="A181" s="42">
        <v>177</v>
      </c>
      <c r="B181" s="43">
        <v>36365</v>
      </c>
      <c r="C181" s="42">
        <v>22</v>
      </c>
      <c r="D181" s="42">
        <v>35</v>
      </c>
      <c r="E181" s="42">
        <v>38</v>
      </c>
      <c r="F181" s="42">
        <v>39</v>
      </c>
      <c r="G181" s="42">
        <v>41</v>
      </c>
      <c r="H181" s="42">
        <v>59</v>
      </c>
      <c r="I181" s="44">
        <v>0</v>
      </c>
      <c r="J181" s="44">
        <v>21716.29</v>
      </c>
      <c r="K181" s="44">
        <v>255.21</v>
      </c>
    </row>
    <row r="182" spans="1:11" x14ac:dyDescent="0.2">
      <c r="A182" s="2">
        <v>178</v>
      </c>
      <c r="B182" s="45">
        <v>36372</v>
      </c>
      <c r="C182" s="2">
        <v>5</v>
      </c>
      <c r="D182" s="2">
        <v>15</v>
      </c>
      <c r="E182" s="2">
        <v>19</v>
      </c>
      <c r="F182" s="2">
        <v>26</v>
      </c>
      <c r="G182" s="2">
        <v>27</v>
      </c>
      <c r="H182" s="2">
        <v>33</v>
      </c>
      <c r="I182" s="46">
        <v>6129539.4299999997</v>
      </c>
      <c r="J182" s="46">
        <v>6240.11</v>
      </c>
      <c r="K182" s="46">
        <v>94.07</v>
      </c>
    </row>
    <row r="183" spans="1:11" x14ac:dyDescent="0.2">
      <c r="A183" s="42">
        <v>179</v>
      </c>
      <c r="B183" s="43">
        <v>36379</v>
      </c>
      <c r="C183" s="42">
        <v>5</v>
      </c>
      <c r="D183" s="42">
        <v>6</v>
      </c>
      <c r="E183" s="42">
        <v>23</v>
      </c>
      <c r="F183" s="42">
        <v>26</v>
      </c>
      <c r="G183" s="42">
        <v>27</v>
      </c>
      <c r="H183" s="42">
        <v>53</v>
      </c>
      <c r="I183" s="44">
        <v>0</v>
      </c>
      <c r="J183" s="44">
        <v>10281.59</v>
      </c>
      <c r="K183" s="44">
        <v>141.51</v>
      </c>
    </row>
    <row r="184" spans="1:11" x14ac:dyDescent="0.2">
      <c r="A184" s="2">
        <v>180</v>
      </c>
      <c r="B184" s="45">
        <v>36386</v>
      </c>
      <c r="C184" s="2">
        <v>6</v>
      </c>
      <c r="D184" s="2">
        <v>23</v>
      </c>
      <c r="E184" s="2">
        <v>29</v>
      </c>
      <c r="F184" s="2">
        <v>39</v>
      </c>
      <c r="G184" s="2">
        <v>51</v>
      </c>
      <c r="H184" s="2">
        <v>60</v>
      </c>
      <c r="I184" s="46">
        <v>0</v>
      </c>
      <c r="J184" s="46">
        <v>15907.98</v>
      </c>
      <c r="K184" s="46">
        <v>252.09</v>
      </c>
    </row>
    <row r="185" spans="1:11" x14ac:dyDescent="0.2">
      <c r="A185" s="42">
        <v>181</v>
      </c>
      <c r="B185" s="43">
        <v>36393</v>
      </c>
      <c r="C185" s="42">
        <v>1</v>
      </c>
      <c r="D185" s="42">
        <v>27</v>
      </c>
      <c r="E185" s="42">
        <v>33</v>
      </c>
      <c r="F185" s="42">
        <v>35</v>
      </c>
      <c r="G185" s="42">
        <v>51</v>
      </c>
      <c r="H185" s="42">
        <v>55</v>
      </c>
      <c r="I185" s="44">
        <v>0</v>
      </c>
      <c r="J185" s="44">
        <v>11127.07</v>
      </c>
      <c r="K185" s="44">
        <v>171.02</v>
      </c>
    </row>
    <row r="186" spans="1:11" x14ac:dyDescent="0.2">
      <c r="A186" s="2">
        <v>182</v>
      </c>
      <c r="B186" s="45">
        <v>36400</v>
      </c>
      <c r="C186" s="2">
        <v>3</v>
      </c>
      <c r="D186" s="2">
        <v>5</v>
      </c>
      <c r="E186" s="2">
        <v>10</v>
      </c>
      <c r="F186" s="2">
        <v>28</v>
      </c>
      <c r="G186" s="2">
        <v>46</v>
      </c>
      <c r="H186" s="2">
        <v>60</v>
      </c>
      <c r="I186" s="46">
        <v>0</v>
      </c>
      <c r="J186" s="46">
        <v>9954.7800000000007</v>
      </c>
      <c r="K186" s="46">
        <v>136.13</v>
      </c>
    </row>
    <row r="187" spans="1:11" x14ac:dyDescent="0.2">
      <c r="A187" s="42">
        <v>183</v>
      </c>
      <c r="B187" s="43">
        <v>36407</v>
      </c>
      <c r="C187" s="42">
        <v>2</v>
      </c>
      <c r="D187" s="42">
        <v>7</v>
      </c>
      <c r="E187" s="42">
        <v>11</v>
      </c>
      <c r="F187" s="42">
        <v>16</v>
      </c>
      <c r="G187" s="42">
        <v>40</v>
      </c>
      <c r="H187" s="42">
        <v>44</v>
      </c>
      <c r="I187" s="44">
        <v>0</v>
      </c>
      <c r="J187" s="44">
        <v>9468.7900000000009</v>
      </c>
      <c r="K187" s="44">
        <v>139.6</v>
      </c>
    </row>
    <row r="188" spans="1:11" x14ac:dyDescent="0.2">
      <c r="A188" s="2">
        <v>184</v>
      </c>
      <c r="B188" s="45">
        <v>36414</v>
      </c>
      <c r="C188" s="2">
        <v>9</v>
      </c>
      <c r="D188" s="2">
        <v>16</v>
      </c>
      <c r="E188" s="2">
        <v>21</v>
      </c>
      <c r="F188" s="2">
        <v>34</v>
      </c>
      <c r="G188" s="2">
        <v>41</v>
      </c>
      <c r="H188" s="2">
        <v>60</v>
      </c>
      <c r="I188" s="46">
        <v>0</v>
      </c>
      <c r="J188" s="46">
        <v>14699.97</v>
      </c>
      <c r="K188" s="46">
        <v>205.53</v>
      </c>
    </row>
    <row r="189" spans="1:11" x14ac:dyDescent="0.2">
      <c r="A189" s="42">
        <v>185</v>
      </c>
      <c r="B189" s="43">
        <v>36421</v>
      </c>
      <c r="C189" s="42">
        <v>17</v>
      </c>
      <c r="D189" s="42">
        <v>22</v>
      </c>
      <c r="E189" s="42">
        <v>43</v>
      </c>
      <c r="F189" s="42">
        <v>46</v>
      </c>
      <c r="G189" s="42">
        <v>55</v>
      </c>
      <c r="H189" s="42">
        <v>59</v>
      </c>
      <c r="I189" s="44">
        <v>0</v>
      </c>
      <c r="J189" s="44">
        <v>12275.86</v>
      </c>
      <c r="K189" s="44">
        <v>180.13</v>
      </c>
    </row>
    <row r="190" spans="1:11" x14ac:dyDescent="0.2">
      <c r="A190" s="2">
        <v>186</v>
      </c>
      <c r="B190" s="45">
        <v>36428</v>
      </c>
      <c r="C190" s="2">
        <v>14</v>
      </c>
      <c r="D190" s="2">
        <v>23</v>
      </c>
      <c r="E190" s="2">
        <v>24</v>
      </c>
      <c r="F190" s="2">
        <v>25</v>
      </c>
      <c r="G190" s="2">
        <v>26</v>
      </c>
      <c r="H190" s="2">
        <v>51</v>
      </c>
      <c r="I190" s="46">
        <v>0</v>
      </c>
      <c r="J190" s="46">
        <v>17072.240000000002</v>
      </c>
      <c r="K190" s="46">
        <v>192.1</v>
      </c>
    </row>
    <row r="191" spans="1:11" x14ac:dyDescent="0.2">
      <c r="A191" s="42">
        <v>187</v>
      </c>
      <c r="B191" s="43">
        <v>36435</v>
      </c>
      <c r="C191" s="42">
        <v>6</v>
      </c>
      <c r="D191" s="42">
        <v>36</v>
      </c>
      <c r="E191" s="42">
        <v>41</v>
      </c>
      <c r="F191" s="42">
        <v>44</v>
      </c>
      <c r="G191" s="42">
        <v>48</v>
      </c>
      <c r="H191" s="42">
        <v>58</v>
      </c>
      <c r="I191" s="44">
        <v>0</v>
      </c>
      <c r="J191" s="44">
        <v>23058.35</v>
      </c>
      <c r="K191" s="44">
        <v>231.66</v>
      </c>
    </row>
    <row r="192" spans="1:11" x14ac:dyDescent="0.2">
      <c r="A192" s="2">
        <v>188</v>
      </c>
      <c r="B192" s="45">
        <v>36443</v>
      </c>
      <c r="C192" s="2">
        <v>17</v>
      </c>
      <c r="D192" s="2">
        <v>27</v>
      </c>
      <c r="E192" s="2">
        <v>34</v>
      </c>
      <c r="F192" s="2">
        <v>42</v>
      </c>
      <c r="G192" s="2">
        <v>43</v>
      </c>
      <c r="H192" s="2">
        <v>46</v>
      </c>
      <c r="I192" s="46">
        <v>64905517.649999999</v>
      </c>
      <c r="J192" s="46">
        <v>11517.11</v>
      </c>
      <c r="K192" s="46">
        <v>152.58000000000001</v>
      </c>
    </row>
    <row r="193" spans="1:11" x14ac:dyDescent="0.2">
      <c r="A193" s="42">
        <v>189</v>
      </c>
      <c r="B193" s="43">
        <v>36449</v>
      </c>
      <c r="C193" s="42">
        <v>4</v>
      </c>
      <c r="D193" s="42">
        <v>15</v>
      </c>
      <c r="E193" s="42">
        <v>31</v>
      </c>
      <c r="F193" s="42">
        <v>38</v>
      </c>
      <c r="G193" s="42">
        <v>41</v>
      </c>
      <c r="H193" s="42">
        <v>53</v>
      </c>
      <c r="I193" s="44">
        <v>0</v>
      </c>
      <c r="J193" s="44">
        <v>23476.18</v>
      </c>
      <c r="K193" s="44">
        <v>260.08999999999997</v>
      </c>
    </row>
    <row r="194" spans="1:11" x14ac:dyDescent="0.2">
      <c r="A194" s="2">
        <v>190</v>
      </c>
      <c r="B194" s="45">
        <v>36457</v>
      </c>
      <c r="C194" s="2">
        <v>5</v>
      </c>
      <c r="D194" s="2">
        <v>10</v>
      </c>
      <c r="E194" s="2">
        <v>21</v>
      </c>
      <c r="F194" s="2">
        <v>32</v>
      </c>
      <c r="G194" s="2">
        <v>40</v>
      </c>
      <c r="H194" s="2">
        <v>42</v>
      </c>
      <c r="I194" s="46">
        <v>0</v>
      </c>
      <c r="J194" s="46">
        <v>14923.96</v>
      </c>
      <c r="K194" s="46">
        <v>210.41</v>
      </c>
    </row>
    <row r="195" spans="1:11" x14ac:dyDescent="0.2">
      <c r="A195" s="42">
        <v>191</v>
      </c>
      <c r="B195" s="43">
        <v>36464</v>
      </c>
      <c r="C195" s="42">
        <v>1</v>
      </c>
      <c r="D195" s="42">
        <v>3</v>
      </c>
      <c r="E195" s="42">
        <v>5</v>
      </c>
      <c r="F195" s="42">
        <v>23</v>
      </c>
      <c r="G195" s="42">
        <v>41</v>
      </c>
      <c r="H195" s="42">
        <v>58</v>
      </c>
      <c r="I195" s="44">
        <v>50968412.579999998</v>
      </c>
      <c r="J195" s="44">
        <v>13212.41</v>
      </c>
      <c r="K195" s="44">
        <v>165.41</v>
      </c>
    </row>
    <row r="196" spans="1:11" x14ac:dyDescent="0.2">
      <c r="A196" s="2">
        <v>192</v>
      </c>
      <c r="B196" s="45">
        <v>36470</v>
      </c>
      <c r="C196" s="2">
        <v>1</v>
      </c>
      <c r="D196" s="2">
        <v>26</v>
      </c>
      <c r="E196" s="2">
        <v>28</v>
      </c>
      <c r="F196" s="2">
        <v>41</v>
      </c>
      <c r="G196" s="2">
        <v>54</v>
      </c>
      <c r="H196" s="2">
        <v>60</v>
      </c>
      <c r="I196" s="46">
        <v>0</v>
      </c>
      <c r="J196" s="46">
        <v>23005.08</v>
      </c>
      <c r="K196" s="46">
        <v>275.87</v>
      </c>
    </row>
    <row r="197" spans="1:11" x14ac:dyDescent="0.2">
      <c r="A197" s="42">
        <v>193</v>
      </c>
      <c r="B197" s="43">
        <v>36477</v>
      </c>
      <c r="C197" s="42">
        <v>4</v>
      </c>
      <c r="D197" s="42">
        <v>11</v>
      </c>
      <c r="E197" s="42">
        <v>12</v>
      </c>
      <c r="F197" s="42">
        <v>19</v>
      </c>
      <c r="G197" s="42">
        <v>43</v>
      </c>
      <c r="H197" s="42">
        <v>49</v>
      </c>
      <c r="I197" s="44">
        <v>0</v>
      </c>
      <c r="J197" s="44">
        <v>7199.87</v>
      </c>
      <c r="K197" s="44">
        <v>119.39</v>
      </c>
    </row>
    <row r="198" spans="1:11" x14ac:dyDescent="0.2">
      <c r="A198" s="2">
        <v>194</v>
      </c>
      <c r="B198" s="45">
        <v>36484</v>
      </c>
      <c r="C198" s="2">
        <v>25</v>
      </c>
      <c r="D198" s="2">
        <v>28</v>
      </c>
      <c r="E198" s="2">
        <v>32</v>
      </c>
      <c r="F198" s="2">
        <v>33</v>
      </c>
      <c r="G198" s="2">
        <v>42</v>
      </c>
      <c r="H198" s="2">
        <v>43</v>
      </c>
      <c r="I198" s="46">
        <v>0</v>
      </c>
      <c r="J198" s="46">
        <v>12862.4</v>
      </c>
      <c r="K198" s="46">
        <v>182.18</v>
      </c>
    </row>
    <row r="199" spans="1:11" x14ac:dyDescent="0.2">
      <c r="A199" s="42">
        <v>195</v>
      </c>
      <c r="B199" s="43">
        <v>36491</v>
      </c>
      <c r="C199" s="42">
        <v>3</v>
      </c>
      <c r="D199" s="42">
        <v>9</v>
      </c>
      <c r="E199" s="42">
        <v>17</v>
      </c>
      <c r="F199" s="42">
        <v>32</v>
      </c>
      <c r="G199" s="42">
        <v>37</v>
      </c>
      <c r="H199" s="42">
        <v>44</v>
      </c>
      <c r="I199" s="44">
        <v>6370250.6399999997</v>
      </c>
      <c r="J199" s="44">
        <v>4005.56</v>
      </c>
      <c r="K199" s="44">
        <v>97.89</v>
      </c>
    </row>
    <row r="200" spans="1:11" x14ac:dyDescent="0.2">
      <c r="A200" s="2">
        <v>196</v>
      </c>
      <c r="B200" s="45">
        <v>36498</v>
      </c>
      <c r="C200" s="2">
        <v>7</v>
      </c>
      <c r="D200" s="2">
        <v>9</v>
      </c>
      <c r="E200" s="2">
        <v>14</v>
      </c>
      <c r="F200" s="2">
        <v>17</v>
      </c>
      <c r="G200" s="2">
        <v>24</v>
      </c>
      <c r="H200" s="2">
        <v>32</v>
      </c>
      <c r="I200" s="46">
        <v>0</v>
      </c>
      <c r="J200" s="46">
        <v>5309.16</v>
      </c>
      <c r="K200" s="46">
        <v>91.75</v>
      </c>
    </row>
    <row r="201" spans="1:11" x14ac:dyDescent="0.2">
      <c r="A201" s="42">
        <v>197</v>
      </c>
      <c r="B201" s="43">
        <v>36505</v>
      </c>
      <c r="C201" s="42">
        <v>5</v>
      </c>
      <c r="D201" s="42">
        <v>12</v>
      </c>
      <c r="E201" s="42">
        <v>15</v>
      </c>
      <c r="F201" s="42">
        <v>19</v>
      </c>
      <c r="G201" s="42">
        <v>29</v>
      </c>
      <c r="H201" s="42">
        <v>52</v>
      </c>
      <c r="I201" s="44">
        <v>0</v>
      </c>
      <c r="J201" s="44">
        <v>8259.15</v>
      </c>
      <c r="K201" s="44">
        <v>120.78</v>
      </c>
    </row>
    <row r="202" spans="1:11" x14ac:dyDescent="0.2">
      <c r="A202" s="2">
        <v>198</v>
      </c>
      <c r="B202" s="45">
        <v>36512</v>
      </c>
      <c r="C202" s="2">
        <v>1</v>
      </c>
      <c r="D202" s="2">
        <v>8</v>
      </c>
      <c r="E202" s="2">
        <v>18</v>
      </c>
      <c r="F202" s="2">
        <v>23</v>
      </c>
      <c r="G202" s="2">
        <v>35</v>
      </c>
      <c r="H202" s="2">
        <v>40</v>
      </c>
      <c r="I202" s="46">
        <v>0</v>
      </c>
      <c r="J202" s="46">
        <v>8881.02</v>
      </c>
      <c r="K202" s="46">
        <v>155.02000000000001</v>
      </c>
    </row>
    <row r="203" spans="1:11" x14ac:dyDescent="0.2">
      <c r="A203" s="42">
        <v>199</v>
      </c>
      <c r="B203" s="43">
        <v>36518</v>
      </c>
      <c r="C203" s="42">
        <v>10</v>
      </c>
      <c r="D203" s="42">
        <v>16</v>
      </c>
      <c r="E203" s="42">
        <v>37</v>
      </c>
      <c r="F203" s="42">
        <v>50</v>
      </c>
      <c r="G203" s="42">
        <v>52</v>
      </c>
      <c r="H203" s="42">
        <v>57</v>
      </c>
      <c r="I203" s="44">
        <v>4915593.2</v>
      </c>
      <c r="J203" s="44">
        <v>28316.55</v>
      </c>
      <c r="K203" s="44">
        <v>305.16000000000003</v>
      </c>
    </row>
    <row r="204" spans="1:11" x14ac:dyDescent="0.2">
      <c r="A204" s="2">
        <v>200</v>
      </c>
      <c r="B204" s="45">
        <v>36525</v>
      </c>
      <c r="C204" s="2">
        <v>12</v>
      </c>
      <c r="D204" s="2">
        <v>15</v>
      </c>
      <c r="E204" s="2">
        <v>19</v>
      </c>
      <c r="F204" s="2">
        <v>34</v>
      </c>
      <c r="G204" s="2">
        <v>44</v>
      </c>
      <c r="H204" s="2">
        <v>51</v>
      </c>
      <c r="I204" s="46">
        <v>8829389.1999999993</v>
      </c>
      <c r="J204" s="46">
        <v>11008.48</v>
      </c>
      <c r="K204" s="46">
        <v>156.59</v>
      </c>
    </row>
    <row r="205" spans="1:11" x14ac:dyDescent="0.2">
      <c r="A205" s="42">
        <v>201</v>
      </c>
      <c r="B205" s="43">
        <v>36533</v>
      </c>
      <c r="C205" s="42">
        <v>5</v>
      </c>
      <c r="D205" s="42">
        <v>20</v>
      </c>
      <c r="E205" s="42">
        <v>22</v>
      </c>
      <c r="F205" s="42">
        <v>30</v>
      </c>
      <c r="G205" s="42">
        <v>35</v>
      </c>
      <c r="H205" s="42">
        <v>55</v>
      </c>
      <c r="I205" s="44">
        <v>1038373.94</v>
      </c>
      <c r="J205" s="44">
        <v>11237.81</v>
      </c>
      <c r="K205" s="44">
        <v>191.48</v>
      </c>
    </row>
    <row r="206" spans="1:11" x14ac:dyDescent="0.2">
      <c r="A206" s="2">
        <v>202</v>
      </c>
      <c r="B206" s="45">
        <v>36540</v>
      </c>
      <c r="C206" s="2">
        <v>12</v>
      </c>
      <c r="D206" s="2">
        <v>24</v>
      </c>
      <c r="E206" s="2">
        <v>44</v>
      </c>
      <c r="F206" s="2">
        <v>45</v>
      </c>
      <c r="G206" s="2">
        <v>49</v>
      </c>
      <c r="H206" s="2">
        <v>53</v>
      </c>
      <c r="I206" s="46">
        <v>0</v>
      </c>
      <c r="J206" s="46">
        <v>12412.65</v>
      </c>
      <c r="K206" s="46">
        <v>187.85</v>
      </c>
    </row>
    <row r="207" spans="1:11" x14ac:dyDescent="0.2">
      <c r="A207" s="42">
        <v>203</v>
      </c>
      <c r="B207" s="43">
        <v>36547</v>
      </c>
      <c r="C207" s="42">
        <v>11</v>
      </c>
      <c r="D207" s="42">
        <v>19</v>
      </c>
      <c r="E207" s="42">
        <v>29</v>
      </c>
      <c r="F207" s="42">
        <v>44</v>
      </c>
      <c r="G207" s="42">
        <v>47</v>
      </c>
      <c r="H207" s="42">
        <v>55</v>
      </c>
      <c r="I207" s="44">
        <v>0</v>
      </c>
      <c r="J207" s="44">
        <v>14099.33</v>
      </c>
      <c r="K207" s="44">
        <v>163.36000000000001</v>
      </c>
    </row>
    <row r="208" spans="1:11" x14ac:dyDescent="0.2">
      <c r="A208" s="2">
        <v>204</v>
      </c>
      <c r="B208" s="45">
        <v>36554</v>
      </c>
      <c r="C208" s="2">
        <v>29</v>
      </c>
      <c r="D208" s="2">
        <v>31</v>
      </c>
      <c r="E208" s="2">
        <v>39</v>
      </c>
      <c r="F208" s="2">
        <v>41</v>
      </c>
      <c r="G208" s="2">
        <v>51</v>
      </c>
      <c r="H208" s="2">
        <v>58</v>
      </c>
      <c r="I208" s="46">
        <v>0</v>
      </c>
      <c r="J208" s="46">
        <v>30221.85</v>
      </c>
      <c r="K208" s="46">
        <v>401.43</v>
      </c>
    </row>
    <row r="209" spans="1:11" x14ac:dyDescent="0.2">
      <c r="A209" s="42">
        <v>205</v>
      </c>
      <c r="B209" s="43">
        <v>36561</v>
      </c>
      <c r="C209" s="42">
        <v>26</v>
      </c>
      <c r="D209" s="42">
        <v>32</v>
      </c>
      <c r="E209" s="42">
        <v>40</v>
      </c>
      <c r="F209" s="42">
        <v>43</v>
      </c>
      <c r="G209" s="42">
        <v>46</v>
      </c>
      <c r="H209" s="42">
        <v>54</v>
      </c>
      <c r="I209" s="44">
        <v>4490339.49</v>
      </c>
      <c r="J209" s="44">
        <v>15208.03</v>
      </c>
      <c r="K209" s="44">
        <v>178.86</v>
      </c>
    </row>
    <row r="210" spans="1:11" x14ac:dyDescent="0.2">
      <c r="A210" s="2">
        <v>206</v>
      </c>
      <c r="B210" s="45">
        <v>36568</v>
      </c>
      <c r="C210" s="2">
        <v>18</v>
      </c>
      <c r="D210" s="2">
        <v>20</v>
      </c>
      <c r="E210" s="2">
        <v>26</v>
      </c>
      <c r="F210" s="2">
        <v>34</v>
      </c>
      <c r="G210" s="2">
        <v>51</v>
      </c>
      <c r="H210" s="2">
        <v>56</v>
      </c>
      <c r="I210" s="46">
        <v>0</v>
      </c>
      <c r="J210" s="46">
        <v>17769.34</v>
      </c>
      <c r="K210" s="46">
        <v>218.86</v>
      </c>
    </row>
    <row r="211" spans="1:11" x14ac:dyDescent="0.2">
      <c r="A211" s="42">
        <v>207</v>
      </c>
      <c r="B211" s="43">
        <v>36575</v>
      </c>
      <c r="C211" s="42">
        <v>3</v>
      </c>
      <c r="D211" s="42">
        <v>7</v>
      </c>
      <c r="E211" s="42">
        <v>19</v>
      </c>
      <c r="F211" s="42">
        <v>24</v>
      </c>
      <c r="G211" s="42">
        <v>53</v>
      </c>
      <c r="H211" s="42">
        <v>55</v>
      </c>
      <c r="I211" s="44">
        <v>0</v>
      </c>
      <c r="J211" s="44">
        <v>9663.76</v>
      </c>
      <c r="K211" s="44">
        <v>133.1</v>
      </c>
    </row>
    <row r="212" spans="1:11" x14ac:dyDescent="0.2">
      <c r="A212" s="2">
        <v>208</v>
      </c>
      <c r="B212" s="45">
        <v>36582</v>
      </c>
      <c r="C212" s="2">
        <v>15</v>
      </c>
      <c r="D212" s="2">
        <v>23</v>
      </c>
      <c r="E212" s="2">
        <v>24</v>
      </c>
      <c r="F212" s="2">
        <v>25</v>
      </c>
      <c r="G212" s="2">
        <v>47</v>
      </c>
      <c r="H212" s="2">
        <v>57</v>
      </c>
      <c r="I212" s="46">
        <v>0</v>
      </c>
      <c r="J212" s="46">
        <v>12679.18</v>
      </c>
      <c r="K212" s="46">
        <v>173.83</v>
      </c>
    </row>
    <row r="213" spans="1:11" x14ac:dyDescent="0.2">
      <c r="A213" s="42">
        <v>209</v>
      </c>
      <c r="B213" s="43">
        <v>36589</v>
      </c>
      <c r="C213" s="42">
        <v>13</v>
      </c>
      <c r="D213" s="42">
        <v>21</v>
      </c>
      <c r="E213" s="42">
        <v>26</v>
      </c>
      <c r="F213" s="42">
        <v>32</v>
      </c>
      <c r="G213" s="42">
        <v>41</v>
      </c>
      <c r="H213" s="42">
        <v>52</v>
      </c>
      <c r="I213" s="44">
        <v>0</v>
      </c>
      <c r="J213" s="44">
        <v>12349.82</v>
      </c>
      <c r="K213" s="44">
        <v>181.32</v>
      </c>
    </row>
    <row r="214" spans="1:11" x14ac:dyDescent="0.2">
      <c r="A214" s="2">
        <v>210</v>
      </c>
      <c r="B214" s="45">
        <v>36596</v>
      </c>
      <c r="C214" s="2">
        <v>20</v>
      </c>
      <c r="D214" s="2">
        <v>32</v>
      </c>
      <c r="E214" s="2">
        <v>37</v>
      </c>
      <c r="F214" s="2">
        <v>38</v>
      </c>
      <c r="G214" s="2">
        <v>48</v>
      </c>
      <c r="H214" s="2">
        <v>58</v>
      </c>
      <c r="I214" s="46">
        <v>0</v>
      </c>
      <c r="J214" s="46">
        <v>46721.17</v>
      </c>
      <c r="K214" s="46">
        <v>344.24</v>
      </c>
    </row>
    <row r="215" spans="1:11" x14ac:dyDescent="0.2">
      <c r="A215" s="42">
        <v>211</v>
      </c>
      <c r="B215" s="43">
        <v>36603</v>
      </c>
      <c r="C215" s="42">
        <v>10</v>
      </c>
      <c r="D215" s="42">
        <v>20</v>
      </c>
      <c r="E215" s="42">
        <v>33</v>
      </c>
      <c r="F215" s="42">
        <v>40</v>
      </c>
      <c r="G215" s="42">
        <v>45</v>
      </c>
      <c r="H215" s="42">
        <v>50</v>
      </c>
      <c r="I215" s="44">
        <v>0</v>
      </c>
      <c r="J215" s="44">
        <v>10880.27</v>
      </c>
      <c r="K215" s="44">
        <v>106.58</v>
      </c>
    </row>
    <row r="216" spans="1:11" x14ac:dyDescent="0.2">
      <c r="A216" s="2">
        <v>212</v>
      </c>
      <c r="B216" s="45">
        <v>36610</v>
      </c>
      <c r="C216" s="2">
        <v>6</v>
      </c>
      <c r="D216" s="2">
        <v>15</v>
      </c>
      <c r="E216" s="2">
        <v>29</v>
      </c>
      <c r="F216" s="2">
        <v>45</v>
      </c>
      <c r="G216" s="2">
        <v>57</v>
      </c>
      <c r="H216" s="2">
        <v>59</v>
      </c>
      <c r="I216" s="46">
        <v>0</v>
      </c>
      <c r="J216" s="46">
        <v>13318.79</v>
      </c>
      <c r="K216" s="46">
        <v>197.42</v>
      </c>
    </row>
    <row r="217" spans="1:11" x14ac:dyDescent="0.2">
      <c r="A217" s="42">
        <v>213</v>
      </c>
      <c r="B217" s="43">
        <v>36617</v>
      </c>
      <c r="C217" s="42">
        <v>3</v>
      </c>
      <c r="D217" s="42">
        <v>9</v>
      </c>
      <c r="E217" s="42">
        <v>23</v>
      </c>
      <c r="F217" s="42">
        <v>30</v>
      </c>
      <c r="G217" s="42">
        <v>32</v>
      </c>
      <c r="H217" s="42">
        <v>35</v>
      </c>
      <c r="I217" s="44">
        <v>7089194.54</v>
      </c>
      <c r="J217" s="44">
        <v>7299.77</v>
      </c>
      <c r="K217" s="44">
        <v>123.66</v>
      </c>
    </row>
    <row r="218" spans="1:11" x14ac:dyDescent="0.2">
      <c r="A218" s="2">
        <v>214</v>
      </c>
      <c r="B218" s="45">
        <v>36624</v>
      </c>
      <c r="C218" s="2">
        <v>6</v>
      </c>
      <c r="D218" s="2">
        <v>12</v>
      </c>
      <c r="E218" s="2">
        <v>30</v>
      </c>
      <c r="F218" s="2">
        <v>31</v>
      </c>
      <c r="G218" s="2">
        <v>35</v>
      </c>
      <c r="H218" s="2">
        <v>50</v>
      </c>
      <c r="I218" s="46">
        <v>0</v>
      </c>
      <c r="J218" s="46">
        <v>15578.04</v>
      </c>
      <c r="K218" s="46">
        <v>222.35</v>
      </c>
    </row>
    <row r="219" spans="1:11" x14ac:dyDescent="0.2">
      <c r="A219" s="42">
        <v>215</v>
      </c>
      <c r="B219" s="43">
        <v>36631</v>
      </c>
      <c r="C219" s="42">
        <v>7</v>
      </c>
      <c r="D219" s="42">
        <v>28</v>
      </c>
      <c r="E219" s="42">
        <v>37</v>
      </c>
      <c r="F219" s="42">
        <v>46</v>
      </c>
      <c r="G219" s="42">
        <v>53</v>
      </c>
      <c r="H219" s="42">
        <v>58</v>
      </c>
      <c r="I219" s="44">
        <v>0</v>
      </c>
      <c r="J219" s="44">
        <v>12078.4</v>
      </c>
      <c r="K219" s="44">
        <v>189.92</v>
      </c>
    </row>
    <row r="220" spans="1:11" x14ac:dyDescent="0.2">
      <c r="A220" s="2">
        <v>216</v>
      </c>
      <c r="B220" s="45">
        <v>36638</v>
      </c>
      <c r="C220" s="2">
        <v>14</v>
      </c>
      <c r="D220" s="2">
        <v>18</v>
      </c>
      <c r="E220" s="2">
        <v>30</v>
      </c>
      <c r="F220" s="2">
        <v>35</v>
      </c>
      <c r="G220" s="2">
        <v>42</v>
      </c>
      <c r="H220" s="2">
        <v>59</v>
      </c>
      <c r="I220" s="46">
        <v>801057.55</v>
      </c>
      <c r="J220" s="46">
        <v>9745.75</v>
      </c>
      <c r="K220" s="46">
        <v>175</v>
      </c>
    </row>
    <row r="221" spans="1:11" x14ac:dyDescent="0.2">
      <c r="A221" s="42">
        <v>217</v>
      </c>
      <c r="B221" s="43">
        <v>36645</v>
      </c>
      <c r="C221" s="42">
        <v>3</v>
      </c>
      <c r="D221" s="42">
        <v>27</v>
      </c>
      <c r="E221" s="42">
        <v>32</v>
      </c>
      <c r="F221" s="42">
        <v>45</v>
      </c>
      <c r="G221" s="42">
        <v>49</v>
      </c>
      <c r="H221" s="42">
        <v>51</v>
      </c>
      <c r="I221" s="44">
        <v>0</v>
      </c>
      <c r="J221" s="44">
        <v>4599.62</v>
      </c>
      <c r="K221" s="44">
        <v>125.19</v>
      </c>
    </row>
    <row r="222" spans="1:11" x14ac:dyDescent="0.2">
      <c r="A222" s="2">
        <v>218</v>
      </c>
      <c r="B222" s="45">
        <v>36652</v>
      </c>
      <c r="C222" s="2">
        <v>12</v>
      </c>
      <c r="D222" s="2">
        <v>17</v>
      </c>
      <c r="E222" s="2">
        <v>40</v>
      </c>
      <c r="F222" s="2">
        <v>42</v>
      </c>
      <c r="G222" s="2">
        <v>47</v>
      </c>
      <c r="H222" s="2">
        <v>54</v>
      </c>
      <c r="I222" s="46">
        <v>1878255.09</v>
      </c>
      <c r="J222" s="46">
        <v>8777.61</v>
      </c>
      <c r="K222" s="46">
        <v>177.55</v>
      </c>
    </row>
    <row r="223" spans="1:11" x14ac:dyDescent="0.2">
      <c r="A223" s="42">
        <v>219</v>
      </c>
      <c r="B223" s="43">
        <v>36659</v>
      </c>
      <c r="C223" s="42">
        <v>23</v>
      </c>
      <c r="D223" s="42">
        <v>26</v>
      </c>
      <c r="E223" s="42">
        <v>28</v>
      </c>
      <c r="F223" s="42">
        <v>36</v>
      </c>
      <c r="G223" s="42">
        <v>42</v>
      </c>
      <c r="H223" s="42">
        <v>49</v>
      </c>
      <c r="I223" s="44">
        <v>0</v>
      </c>
      <c r="J223" s="44">
        <v>9221.7800000000007</v>
      </c>
      <c r="K223" s="44">
        <v>143.02000000000001</v>
      </c>
    </row>
    <row r="224" spans="1:11" x14ac:dyDescent="0.2">
      <c r="A224" s="2">
        <v>220</v>
      </c>
      <c r="B224" s="45">
        <v>36666</v>
      </c>
      <c r="C224" s="2">
        <v>13</v>
      </c>
      <c r="D224" s="2">
        <v>14</v>
      </c>
      <c r="E224" s="2">
        <v>36</v>
      </c>
      <c r="F224" s="2">
        <v>53</v>
      </c>
      <c r="G224" s="2">
        <v>55</v>
      </c>
      <c r="H224" s="2">
        <v>60</v>
      </c>
      <c r="I224" s="46">
        <v>12636751.119999999</v>
      </c>
      <c r="J224" s="46">
        <v>12488.05</v>
      </c>
      <c r="K224" s="46">
        <v>192.78</v>
      </c>
    </row>
    <row r="225" spans="1:11" x14ac:dyDescent="0.2">
      <c r="A225" s="42">
        <v>221</v>
      </c>
      <c r="B225" s="43">
        <v>36673</v>
      </c>
      <c r="C225" s="42">
        <v>13</v>
      </c>
      <c r="D225" s="42">
        <v>27</v>
      </c>
      <c r="E225" s="42">
        <v>43</v>
      </c>
      <c r="F225" s="42">
        <v>50</v>
      </c>
      <c r="G225" s="42">
        <v>54</v>
      </c>
      <c r="H225" s="42">
        <v>58</v>
      </c>
      <c r="I225" s="44">
        <v>0</v>
      </c>
      <c r="J225" s="44">
        <v>14565.66</v>
      </c>
      <c r="K225" s="44">
        <v>187.45</v>
      </c>
    </row>
    <row r="226" spans="1:11" x14ac:dyDescent="0.2">
      <c r="A226" s="2">
        <v>222</v>
      </c>
      <c r="B226" s="45">
        <v>36680</v>
      </c>
      <c r="C226" s="2">
        <v>5</v>
      </c>
      <c r="D226" s="2">
        <v>19</v>
      </c>
      <c r="E226" s="2">
        <v>30</v>
      </c>
      <c r="F226" s="2">
        <v>48</v>
      </c>
      <c r="G226" s="2">
        <v>52</v>
      </c>
      <c r="H226" s="2">
        <v>55</v>
      </c>
      <c r="I226" s="46">
        <v>0</v>
      </c>
      <c r="J226" s="46">
        <v>15243.16</v>
      </c>
      <c r="K226" s="46">
        <v>187.18</v>
      </c>
    </row>
    <row r="227" spans="1:11" x14ac:dyDescent="0.2">
      <c r="A227" s="42">
        <v>223</v>
      </c>
      <c r="B227" s="43">
        <v>36687</v>
      </c>
      <c r="C227" s="42">
        <v>2</v>
      </c>
      <c r="D227" s="42">
        <v>6</v>
      </c>
      <c r="E227" s="42">
        <v>22</v>
      </c>
      <c r="F227" s="42">
        <v>24</v>
      </c>
      <c r="G227" s="42">
        <v>28</v>
      </c>
      <c r="H227" s="42">
        <v>58</v>
      </c>
      <c r="I227" s="44">
        <v>0</v>
      </c>
      <c r="J227" s="44">
        <v>5838.31</v>
      </c>
      <c r="K227" s="44">
        <v>121.86</v>
      </c>
    </row>
    <row r="228" spans="1:11" x14ac:dyDescent="0.2">
      <c r="A228" s="2">
        <v>224</v>
      </c>
      <c r="B228" s="45">
        <v>36694</v>
      </c>
      <c r="C228" s="2">
        <v>7</v>
      </c>
      <c r="D228" s="2">
        <v>16</v>
      </c>
      <c r="E228" s="2">
        <v>18</v>
      </c>
      <c r="F228" s="2">
        <v>20</v>
      </c>
      <c r="G228" s="2">
        <v>21</v>
      </c>
      <c r="H228" s="2">
        <v>44</v>
      </c>
      <c r="I228" s="46">
        <v>0</v>
      </c>
      <c r="J228" s="46">
        <v>8706.35</v>
      </c>
      <c r="K228" s="46">
        <v>143.77000000000001</v>
      </c>
    </row>
    <row r="229" spans="1:11" x14ac:dyDescent="0.2">
      <c r="A229" s="42">
        <v>225</v>
      </c>
      <c r="B229" s="43">
        <v>36701</v>
      </c>
      <c r="C229" s="42">
        <v>2</v>
      </c>
      <c r="D229" s="42">
        <v>4</v>
      </c>
      <c r="E229" s="42">
        <v>16</v>
      </c>
      <c r="F229" s="42">
        <v>21</v>
      </c>
      <c r="G229" s="42">
        <v>37</v>
      </c>
      <c r="H229" s="42">
        <v>58</v>
      </c>
      <c r="I229" s="44">
        <v>0</v>
      </c>
      <c r="J229" s="44">
        <v>12542.39</v>
      </c>
      <c r="K229" s="44">
        <v>188.14</v>
      </c>
    </row>
    <row r="230" spans="1:11" x14ac:dyDescent="0.2">
      <c r="A230" s="2">
        <v>226</v>
      </c>
      <c r="B230" s="45">
        <v>36708</v>
      </c>
      <c r="C230" s="2">
        <v>1</v>
      </c>
      <c r="D230" s="2">
        <v>2</v>
      </c>
      <c r="E230" s="2">
        <v>38</v>
      </c>
      <c r="F230" s="2">
        <v>49</v>
      </c>
      <c r="G230" s="2">
        <v>50</v>
      </c>
      <c r="H230" s="2">
        <v>59</v>
      </c>
      <c r="I230" s="46">
        <v>6916920.1299999999</v>
      </c>
      <c r="J230" s="46">
        <v>15170.39</v>
      </c>
      <c r="K230" s="46">
        <v>286.14</v>
      </c>
    </row>
    <row r="231" spans="1:11" x14ac:dyDescent="0.2">
      <c r="A231" s="42">
        <v>227</v>
      </c>
      <c r="B231" s="43">
        <v>36715</v>
      </c>
      <c r="C231" s="42">
        <v>11</v>
      </c>
      <c r="D231" s="42">
        <v>26</v>
      </c>
      <c r="E231" s="42">
        <v>27</v>
      </c>
      <c r="F231" s="42">
        <v>37</v>
      </c>
      <c r="G231" s="42">
        <v>42</v>
      </c>
      <c r="H231" s="42">
        <v>48</v>
      </c>
      <c r="I231" s="44">
        <v>0</v>
      </c>
      <c r="J231" s="44">
        <v>14471.45</v>
      </c>
      <c r="K231" s="44">
        <v>201.72</v>
      </c>
    </row>
    <row r="232" spans="1:11" x14ac:dyDescent="0.2">
      <c r="A232" s="2">
        <v>228</v>
      </c>
      <c r="B232" s="45">
        <v>36722</v>
      </c>
      <c r="C232" s="2">
        <v>13</v>
      </c>
      <c r="D232" s="2">
        <v>16</v>
      </c>
      <c r="E232" s="2">
        <v>40</v>
      </c>
      <c r="F232" s="2">
        <v>43</v>
      </c>
      <c r="G232" s="2">
        <v>45</v>
      </c>
      <c r="H232" s="2">
        <v>59</v>
      </c>
      <c r="I232" s="46">
        <v>0</v>
      </c>
      <c r="J232" s="46">
        <v>13240.28</v>
      </c>
      <c r="K232" s="46">
        <v>187.87</v>
      </c>
    </row>
    <row r="233" spans="1:11" x14ac:dyDescent="0.2">
      <c r="A233" s="42">
        <v>229</v>
      </c>
      <c r="B233" s="43">
        <v>36729</v>
      </c>
      <c r="C233" s="42">
        <v>11</v>
      </c>
      <c r="D233" s="42">
        <v>13</v>
      </c>
      <c r="E233" s="42">
        <v>21</v>
      </c>
      <c r="F233" s="42">
        <v>33</v>
      </c>
      <c r="G233" s="42">
        <v>39</v>
      </c>
      <c r="H233" s="42">
        <v>45</v>
      </c>
      <c r="I233" s="44">
        <v>2992781.57</v>
      </c>
      <c r="J233" s="44">
        <v>7508.79</v>
      </c>
      <c r="K233" s="44">
        <v>117.88</v>
      </c>
    </row>
    <row r="234" spans="1:11" x14ac:dyDescent="0.2">
      <c r="A234" s="2">
        <v>230</v>
      </c>
      <c r="B234" s="45">
        <v>36736</v>
      </c>
      <c r="C234" s="2">
        <v>8</v>
      </c>
      <c r="D234" s="2">
        <v>40</v>
      </c>
      <c r="E234" s="2">
        <v>41</v>
      </c>
      <c r="F234" s="2">
        <v>44</v>
      </c>
      <c r="G234" s="2">
        <v>53</v>
      </c>
      <c r="H234" s="2">
        <v>56</v>
      </c>
      <c r="I234" s="46">
        <v>0</v>
      </c>
      <c r="J234" s="46">
        <v>15000.56</v>
      </c>
      <c r="K234" s="46">
        <v>241.56</v>
      </c>
    </row>
    <row r="235" spans="1:11" x14ac:dyDescent="0.2">
      <c r="A235" s="42">
        <v>231</v>
      </c>
      <c r="B235" s="43">
        <v>36743</v>
      </c>
      <c r="C235" s="42">
        <v>16</v>
      </c>
      <c r="D235" s="42">
        <v>27</v>
      </c>
      <c r="E235" s="42">
        <v>36</v>
      </c>
      <c r="F235" s="42">
        <v>42</v>
      </c>
      <c r="G235" s="42">
        <v>44</v>
      </c>
      <c r="H235" s="42">
        <v>59</v>
      </c>
      <c r="I235" s="44">
        <v>0</v>
      </c>
      <c r="J235" s="44">
        <v>12896.11</v>
      </c>
      <c r="K235" s="44">
        <v>169.93</v>
      </c>
    </row>
    <row r="236" spans="1:11" x14ac:dyDescent="0.2">
      <c r="A236" s="2">
        <v>232</v>
      </c>
      <c r="B236" s="45">
        <v>36750</v>
      </c>
      <c r="C236" s="2">
        <v>19</v>
      </c>
      <c r="D236" s="2">
        <v>22</v>
      </c>
      <c r="E236" s="2">
        <v>29</v>
      </c>
      <c r="F236" s="2">
        <v>37</v>
      </c>
      <c r="G236" s="2">
        <v>41</v>
      </c>
      <c r="H236" s="2">
        <v>59</v>
      </c>
      <c r="I236" s="46">
        <v>0</v>
      </c>
      <c r="J236" s="46">
        <v>14598.36</v>
      </c>
      <c r="K236" s="46">
        <v>204.93</v>
      </c>
    </row>
    <row r="237" spans="1:11" x14ac:dyDescent="0.2">
      <c r="A237" s="42">
        <v>233</v>
      </c>
      <c r="B237" s="43">
        <v>36757</v>
      </c>
      <c r="C237" s="42">
        <v>3</v>
      </c>
      <c r="D237" s="42">
        <v>7</v>
      </c>
      <c r="E237" s="42">
        <v>24</v>
      </c>
      <c r="F237" s="42">
        <v>32</v>
      </c>
      <c r="G237" s="42">
        <v>36</v>
      </c>
      <c r="H237" s="42">
        <v>45</v>
      </c>
      <c r="I237" s="44">
        <v>3196547.03</v>
      </c>
      <c r="J237" s="44">
        <v>3790.28</v>
      </c>
      <c r="K237" s="44">
        <v>90.2</v>
      </c>
    </row>
    <row r="238" spans="1:11" x14ac:dyDescent="0.2">
      <c r="A238" s="2">
        <v>234</v>
      </c>
      <c r="B238" s="45">
        <v>36764</v>
      </c>
      <c r="C238" s="2">
        <v>15</v>
      </c>
      <c r="D238" s="2">
        <v>25</v>
      </c>
      <c r="E238" s="2">
        <v>41</v>
      </c>
      <c r="F238" s="2">
        <v>42</v>
      </c>
      <c r="G238" s="2">
        <v>45</v>
      </c>
      <c r="H238" s="2">
        <v>54</v>
      </c>
      <c r="I238" s="46">
        <v>0</v>
      </c>
      <c r="J238" s="46">
        <v>19369.91</v>
      </c>
      <c r="K238" s="46">
        <v>214.89</v>
      </c>
    </row>
    <row r="239" spans="1:11" x14ac:dyDescent="0.2">
      <c r="A239" s="42">
        <v>235</v>
      </c>
      <c r="B239" s="43">
        <v>36771</v>
      </c>
      <c r="C239" s="42">
        <v>2</v>
      </c>
      <c r="D239" s="42">
        <v>22</v>
      </c>
      <c r="E239" s="42">
        <v>29</v>
      </c>
      <c r="F239" s="42">
        <v>31</v>
      </c>
      <c r="G239" s="42">
        <v>41</v>
      </c>
      <c r="H239" s="42">
        <v>55</v>
      </c>
      <c r="I239" s="44">
        <v>0</v>
      </c>
      <c r="J239" s="44">
        <v>16604.490000000002</v>
      </c>
      <c r="K239" s="44">
        <v>278.95999999999998</v>
      </c>
    </row>
    <row r="240" spans="1:11" x14ac:dyDescent="0.2">
      <c r="A240" s="2">
        <v>236</v>
      </c>
      <c r="B240" s="45">
        <v>36778</v>
      </c>
      <c r="C240" s="2">
        <v>10</v>
      </c>
      <c r="D240" s="2">
        <v>25</v>
      </c>
      <c r="E240" s="2">
        <v>50</v>
      </c>
      <c r="F240" s="2">
        <v>52</v>
      </c>
      <c r="G240" s="2">
        <v>57</v>
      </c>
      <c r="H240" s="2">
        <v>60</v>
      </c>
      <c r="I240" s="46">
        <v>0</v>
      </c>
      <c r="J240" s="46">
        <v>12197.95</v>
      </c>
      <c r="K240" s="46">
        <v>196.53</v>
      </c>
    </row>
    <row r="241" spans="1:11" x14ac:dyDescent="0.2">
      <c r="A241" s="42">
        <v>237</v>
      </c>
      <c r="B241" s="43">
        <v>36785</v>
      </c>
      <c r="C241" s="42">
        <v>7</v>
      </c>
      <c r="D241" s="42">
        <v>31</v>
      </c>
      <c r="E241" s="42">
        <v>36</v>
      </c>
      <c r="F241" s="42">
        <v>45</v>
      </c>
      <c r="G241" s="42">
        <v>56</v>
      </c>
      <c r="H241" s="42">
        <v>57</v>
      </c>
      <c r="I241" s="44">
        <v>0</v>
      </c>
      <c r="J241" s="44">
        <v>19896.75</v>
      </c>
      <c r="K241" s="44">
        <v>258.44</v>
      </c>
    </row>
    <row r="242" spans="1:11" x14ac:dyDescent="0.2">
      <c r="A242" s="2">
        <v>238</v>
      </c>
      <c r="B242" s="45">
        <v>36792</v>
      </c>
      <c r="C242" s="2">
        <v>9</v>
      </c>
      <c r="D242" s="2">
        <v>13</v>
      </c>
      <c r="E242" s="2">
        <v>15</v>
      </c>
      <c r="F242" s="2">
        <v>37</v>
      </c>
      <c r="G242" s="2">
        <v>41</v>
      </c>
      <c r="H242" s="2">
        <v>42</v>
      </c>
      <c r="I242" s="46">
        <v>1429476.11</v>
      </c>
      <c r="J242" s="46">
        <v>6088.25</v>
      </c>
      <c r="K242" s="46">
        <v>108.86</v>
      </c>
    </row>
    <row r="243" spans="1:11" x14ac:dyDescent="0.2">
      <c r="A243" s="42">
        <v>239</v>
      </c>
      <c r="B243" s="43">
        <v>36799</v>
      </c>
      <c r="C243" s="42">
        <v>6</v>
      </c>
      <c r="D243" s="42">
        <v>21</v>
      </c>
      <c r="E243" s="42">
        <v>33</v>
      </c>
      <c r="F243" s="42">
        <v>44</v>
      </c>
      <c r="G243" s="42">
        <v>46</v>
      </c>
      <c r="H243" s="42">
        <v>47</v>
      </c>
      <c r="I243" s="44">
        <v>866183.32</v>
      </c>
      <c r="J243" s="44">
        <v>24060.65</v>
      </c>
      <c r="K243" s="44">
        <v>188.1</v>
      </c>
    </row>
    <row r="244" spans="1:11" x14ac:dyDescent="0.2">
      <c r="A244" s="2">
        <v>240</v>
      </c>
      <c r="B244" s="45">
        <v>36806</v>
      </c>
      <c r="C244" s="2">
        <v>25</v>
      </c>
      <c r="D244" s="2">
        <v>28</v>
      </c>
      <c r="E244" s="2">
        <v>38</v>
      </c>
      <c r="F244" s="2">
        <v>41</v>
      </c>
      <c r="G244" s="2">
        <v>57</v>
      </c>
      <c r="H244" s="2">
        <v>59</v>
      </c>
      <c r="I244" s="46">
        <v>0</v>
      </c>
      <c r="J244" s="46">
        <v>15200.74</v>
      </c>
      <c r="K244" s="46">
        <v>250</v>
      </c>
    </row>
    <row r="245" spans="1:11" x14ac:dyDescent="0.2">
      <c r="A245" s="42">
        <v>241</v>
      </c>
      <c r="B245" s="43">
        <v>36813</v>
      </c>
      <c r="C245" s="42">
        <v>11</v>
      </c>
      <c r="D245" s="42">
        <v>31</v>
      </c>
      <c r="E245" s="42">
        <v>35</v>
      </c>
      <c r="F245" s="42">
        <v>40</v>
      </c>
      <c r="G245" s="42">
        <v>56</v>
      </c>
      <c r="H245" s="42">
        <v>57</v>
      </c>
      <c r="I245" s="44">
        <v>0</v>
      </c>
      <c r="J245" s="44">
        <v>22811.94</v>
      </c>
      <c r="K245" s="44">
        <v>306.85000000000002</v>
      </c>
    </row>
    <row r="246" spans="1:11" x14ac:dyDescent="0.2">
      <c r="A246" s="2">
        <v>242</v>
      </c>
      <c r="B246" s="45">
        <v>36820</v>
      </c>
      <c r="C246" s="2">
        <v>4</v>
      </c>
      <c r="D246" s="2">
        <v>7</v>
      </c>
      <c r="E246" s="2">
        <v>21</v>
      </c>
      <c r="F246" s="2">
        <v>22</v>
      </c>
      <c r="G246" s="2">
        <v>28</v>
      </c>
      <c r="H246" s="2">
        <v>56</v>
      </c>
      <c r="I246" s="46">
        <v>0</v>
      </c>
      <c r="J246" s="46">
        <v>9933.73</v>
      </c>
      <c r="K246" s="46">
        <v>148.97</v>
      </c>
    </row>
    <row r="247" spans="1:11" x14ac:dyDescent="0.2">
      <c r="A247" s="42">
        <v>243</v>
      </c>
      <c r="B247" s="43">
        <v>36827</v>
      </c>
      <c r="C247" s="42">
        <v>11</v>
      </c>
      <c r="D247" s="42">
        <v>16</v>
      </c>
      <c r="E247" s="42">
        <v>20</v>
      </c>
      <c r="F247" s="42">
        <v>23</v>
      </c>
      <c r="G247" s="42">
        <v>32</v>
      </c>
      <c r="H247" s="42">
        <v>47</v>
      </c>
      <c r="I247" s="44">
        <v>0</v>
      </c>
      <c r="J247" s="44">
        <v>12019.97</v>
      </c>
      <c r="K247" s="44">
        <v>157.4</v>
      </c>
    </row>
    <row r="248" spans="1:11" x14ac:dyDescent="0.2">
      <c r="A248" s="2">
        <v>244</v>
      </c>
      <c r="B248" s="45">
        <v>36834</v>
      </c>
      <c r="C248" s="2">
        <v>19</v>
      </c>
      <c r="D248" s="2">
        <v>24</v>
      </c>
      <c r="E248" s="2">
        <v>33</v>
      </c>
      <c r="F248" s="2">
        <v>47</v>
      </c>
      <c r="G248" s="2">
        <v>50</v>
      </c>
      <c r="H248" s="2">
        <v>60</v>
      </c>
      <c r="I248" s="46">
        <v>0</v>
      </c>
      <c r="J248" s="46">
        <v>13698.02</v>
      </c>
      <c r="K248" s="46">
        <v>189.08</v>
      </c>
    </row>
    <row r="249" spans="1:11" x14ac:dyDescent="0.2">
      <c r="A249" s="42">
        <v>245</v>
      </c>
      <c r="B249" s="43">
        <v>36841</v>
      </c>
      <c r="C249" s="42">
        <v>8</v>
      </c>
      <c r="D249" s="42">
        <v>27</v>
      </c>
      <c r="E249" s="42">
        <v>44</v>
      </c>
      <c r="F249" s="42">
        <v>51</v>
      </c>
      <c r="G249" s="42">
        <v>53</v>
      </c>
      <c r="H249" s="42">
        <v>60</v>
      </c>
      <c r="I249" s="44">
        <v>9153484.8800000008</v>
      </c>
      <c r="J249" s="44">
        <v>15838.62</v>
      </c>
      <c r="K249" s="44">
        <v>206.96</v>
      </c>
    </row>
    <row r="250" spans="1:11" x14ac:dyDescent="0.2">
      <c r="A250" s="2">
        <v>246</v>
      </c>
      <c r="B250" s="45">
        <v>36848</v>
      </c>
      <c r="C250" s="2">
        <v>2</v>
      </c>
      <c r="D250" s="2">
        <v>16</v>
      </c>
      <c r="E250" s="2">
        <v>32</v>
      </c>
      <c r="F250" s="2">
        <v>37</v>
      </c>
      <c r="G250" s="2">
        <v>43</v>
      </c>
      <c r="H250" s="2">
        <v>57</v>
      </c>
      <c r="I250" s="46">
        <v>0</v>
      </c>
      <c r="J250" s="46">
        <v>9292.06</v>
      </c>
      <c r="K250" s="46">
        <v>158.71</v>
      </c>
    </row>
    <row r="251" spans="1:11" x14ac:dyDescent="0.2">
      <c r="A251" s="42">
        <v>247</v>
      </c>
      <c r="B251" s="43">
        <v>36855</v>
      </c>
      <c r="C251" s="42">
        <v>3</v>
      </c>
      <c r="D251" s="42">
        <v>10</v>
      </c>
      <c r="E251" s="42">
        <v>23</v>
      </c>
      <c r="F251" s="42">
        <v>30</v>
      </c>
      <c r="G251" s="42">
        <v>34</v>
      </c>
      <c r="H251" s="42">
        <v>46</v>
      </c>
      <c r="I251" s="44">
        <v>0</v>
      </c>
      <c r="J251" s="44">
        <v>12080.19</v>
      </c>
      <c r="K251" s="44">
        <v>149.96</v>
      </c>
    </row>
    <row r="252" spans="1:11" x14ac:dyDescent="0.2">
      <c r="A252" s="2">
        <v>248</v>
      </c>
      <c r="B252" s="45">
        <v>36862</v>
      </c>
      <c r="C252" s="2">
        <v>16</v>
      </c>
      <c r="D252" s="2">
        <v>32</v>
      </c>
      <c r="E252" s="2">
        <v>34</v>
      </c>
      <c r="F252" s="2">
        <v>35</v>
      </c>
      <c r="G252" s="2">
        <v>41</v>
      </c>
      <c r="H252" s="2">
        <v>56</v>
      </c>
      <c r="I252" s="46">
        <v>0</v>
      </c>
      <c r="J252" s="46">
        <v>21550.720000000001</v>
      </c>
      <c r="K252" s="46">
        <v>220.96</v>
      </c>
    </row>
    <row r="253" spans="1:11" x14ac:dyDescent="0.2">
      <c r="A253" s="42">
        <v>249</v>
      </c>
      <c r="B253" s="43">
        <v>36869</v>
      </c>
      <c r="C253" s="42">
        <v>21</v>
      </c>
      <c r="D253" s="42">
        <v>36</v>
      </c>
      <c r="E253" s="42">
        <v>40</v>
      </c>
      <c r="F253" s="42">
        <v>49</v>
      </c>
      <c r="G253" s="42">
        <v>54</v>
      </c>
      <c r="H253" s="42">
        <v>55</v>
      </c>
      <c r="I253" s="44">
        <v>0</v>
      </c>
      <c r="J253" s="44">
        <v>19680.2</v>
      </c>
      <c r="K253" s="44">
        <v>277.20999999999998</v>
      </c>
    </row>
    <row r="254" spans="1:11" x14ac:dyDescent="0.2">
      <c r="A254" s="2">
        <v>250</v>
      </c>
      <c r="B254" s="45">
        <v>36876</v>
      </c>
      <c r="C254" s="2">
        <v>7</v>
      </c>
      <c r="D254" s="2">
        <v>25</v>
      </c>
      <c r="E254" s="2">
        <v>41</v>
      </c>
      <c r="F254" s="2">
        <v>42</v>
      </c>
      <c r="G254" s="2">
        <v>43</v>
      </c>
      <c r="H254" s="2">
        <v>55</v>
      </c>
      <c r="I254" s="46">
        <v>0</v>
      </c>
      <c r="J254" s="46">
        <v>10867.31</v>
      </c>
      <c r="K254" s="46">
        <v>141.5</v>
      </c>
    </row>
    <row r="255" spans="1:11" x14ac:dyDescent="0.2">
      <c r="A255" s="42">
        <v>251</v>
      </c>
      <c r="B255" s="43">
        <v>36883</v>
      </c>
      <c r="C255" s="42">
        <v>15</v>
      </c>
      <c r="D255" s="42">
        <v>23</v>
      </c>
      <c r="E255" s="42">
        <v>30</v>
      </c>
      <c r="F255" s="42">
        <v>34</v>
      </c>
      <c r="G255" s="42">
        <v>49</v>
      </c>
      <c r="H255" s="42">
        <v>55</v>
      </c>
      <c r="I255" s="44">
        <v>0</v>
      </c>
      <c r="J255" s="44">
        <v>15473.98</v>
      </c>
      <c r="K255" s="44">
        <v>216.73</v>
      </c>
    </row>
    <row r="256" spans="1:11" x14ac:dyDescent="0.2">
      <c r="A256" s="2">
        <v>252</v>
      </c>
      <c r="B256" s="45">
        <v>36890</v>
      </c>
      <c r="C256" s="2">
        <v>4</v>
      </c>
      <c r="D256" s="2">
        <v>17</v>
      </c>
      <c r="E256" s="2">
        <v>26</v>
      </c>
      <c r="F256" s="2">
        <v>32</v>
      </c>
      <c r="G256" s="2">
        <v>51</v>
      </c>
      <c r="H256" s="2">
        <v>54</v>
      </c>
      <c r="I256" s="46">
        <v>15107002.24</v>
      </c>
      <c r="J256" s="46">
        <v>10070.620000000001</v>
      </c>
      <c r="K256" s="46">
        <v>160.66999999999999</v>
      </c>
    </row>
    <row r="257" spans="1:11" x14ac:dyDescent="0.2">
      <c r="A257" s="42">
        <v>253</v>
      </c>
      <c r="B257" s="43">
        <v>36897</v>
      </c>
      <c r="C257" s="42">
        <v>11</v>
      </c>
      <c r="D257" s="42">
        <v>12</v>
      </c>
      <c r="E257" s="42">
        <v>24</v>
      </c>
      <c r="F257" s="42">
        <v>37</v>
      </c>
      <c r="G257" s="42">
        <v>44</v>
      </c>
      <c r="H257" s="42">
        <v>56</v>
      </c>
      <c r="I257" s="44">
        <v>0</v>
      </c>
      <c r="J257" s="44">
        <v>6985.77</v>
      </c>
      <c r="K257" s="44">
        <v>120.88</v>
      </c>
    </row>
    <row r="258" spans="1:11" x14ac:dyDescent="0.2">
      <c r="A258" s="2">
        <v>254</v>
      </c>
      <c r="B258" s="45">
        <v>36904</v>
      </c>
      <c r="C258" s="2">
        <v>1</v>
      </c>
      <c r="D258" s="2">
        <v>4</v>
      </c>
      <c r="E258" s="2">
        <v>21</v>
      </c>
      <c r="F258" s="2">
        <v>22</v>
      </c>
      <c r="G258" s="2">
        <v>30</v>
      </c>
      <c r="H258" s="2">
        <v>56</v>
      </c>
      <c r="I258" s="46">
        <v>0</v>
      </c>
      <c r="J258" s="46">
        <v>16400.47</v>
      </c>
      <c r="K258" s="46">
        <v>169.14</v>
      </c>
    </row>
    <row r="259" spans="1:11" x14ac:dyDescent="0.2">
      <c r="A259" s="42">
        <v>255</v>
      </c>
      <c r="B259" s="43">
        <v>36911</v>
      </c>
      <c r="C259" s="42">
        <v>16</v>
      </c>
      <c r="D259" s="42">
        <v>19</v>
      </c>
      <c r="E259" s="42">
        <v>20</v>
      </c>
      <c r="F259" s="42">
        <v>32</v>
      </c>
      <c r="G259" s="42">
        <v>44</v>
      </c>
      <c r="H259" s="42">
        <v>55</v>
      </c>
      <c r="I259" s="44">
        <v>0</v>
      </c>
      <c r="J259" s="44">
        <v>14363.63</v>
      </c>
      <c r="K259" s="44">
        <v>168.19</v>
      </c>
    </row>
    <row r="260" spans="1:11" x14ac:dyDescent="0.2">
      <c r="A260" s="2">
        <v>256</v>
      </c>
      <c r="B260" s="45">
        <v>36918</v>
      </c>
      <c r="C260" s="2">
        <v>2</v>
      </c>
      <c r="D260" s="2">
        <v>21</v>
      </c>
      <c r="E260" s="2">
        <v>26</v>
      </c>
      <c r="F260" s="2">
        <v>32</v>
      </c>
      <c r="G260" s="2">
        <v>34</v>
      </c>
      <c r="H260" s="2">
        <v>52</v>
      </c>
      <c r="I260" s="46">
        <v>0</v>
      </c>
      <c r="J260" s="46">
        <v>13336.96</v>
      </c>
      <c r="K260" s="46">
        <v>191.49</v>
      </c>
    </row>
    <row r="261" spans="1:11" x14ac:dyDescent="0.2">
      <c r="A261" s="42">
        <v>257</v>
      </c>
      <c r="B261" s="43">
        <v>36925</v>
      </c>
      <c r="C261" s="42">
        <v>1</v>
      </c>
      <c r="D261" s="42">
        <v>4</v>
      </c>
      <c r="E261" s="42">
        <v>5</v>
      </c>
      <c r="F261" s="42">
        <v>19</v>
      </c>
      <c r="G261" s="42">
        <v>28</v>
      </c>
      <c r="H261" s="42">
        <v>34</v>
      </c>
      <c r="I261" s="44">
        <v>6808483.96</v>
      </c>
      <c r="J261" s="44">
        <v>7704.83</v>
      </c>
      <c r="K261" s="44">
        <v>114.84</v>
      </c>
    </row>
    <row r="262" spans="1:11" x14ac:dyDescent="0.2">
      <c r="A262" s="2">
        <v>258</v>
      </c>
      <c r="B262" s="45">
        <v>36932</v>
      </c>
      <c r="C262" s="2">
        <v>7</v>
      </c>
      <c r="D262" s="2">
        <v>12</v>
      </c>
      <c r="E262" s="2">
        <v>50</v>
      </c>
      <c r="F262" s="2">
        <v>54</v>
      </c>
      <c r="G262" s="2">
        <v>55</v>
      </c>
      <c r="H262" s="2">
        <v>60</v>
      </c>
      <c r="I262" s="46">
        <v>0</v>
      </c>
      <c r="J262" s="46">
        <v>15960.68</v>
      </c>
      <c r="K262" s="46">
        <v>233.3</v>
      </c>
    </row>
    <row r="263" spans="1:11" x14ac:dyDescent="0.2">
      <c r="A263" s="42">
        <v>259</v>
      </c>
      <c r="B263" s="43">
        <v>36939</v>
      </c>
      <c r="C263" s="42">
        <v>13</v>
      </c>
      <c r="D263" s="42">
        <v>15</v>
      </c>
      <c r="E263" s="42">
        <v>20</v>
      </c>
      <c r="F263" s="42">
        <v>33</v>
      </c>
      <c r="G263" s="42">
        <v>43</v>
      </c>
      <c r="H263" s="42">
        <v>58</v>
      </c>
      <c r="I263" s="44">
        <v>0</v>
      </c>
      <c r="J263" s="44">
        <v>15136.22</v>
      </c>
      <c r="K263" s="44">
        <v>175.77</v>
      </c>
    </row>
    <row r="264" spans="1:11" x14ac:dyDescent="0.2">
      <c r="A264" s="2">
        <v>260</v>
      </c>
      <c r="B264" s="45">
        <v>36946</v>
      </c>
      <c r="C264" s="2">
        <v>4</v>
      </c>
      <c r="D264" s="2">
        <v>6</v>
      </c>
      <c r="E264" s="2">
        <v>33</v>
      </c>
      <c r="F264" s="2">
        <v>43</v>
      </c>
      <c r="G264" s="2">
        <v>59</v>
      </c>
      <c r="H264" s="2">
        <v>60</v>
      </c>
      <c r="I264" s="46">
        <v>0</v>
      </c>
      <c r="J264" s="46">
        <v>16065.94</v>
      </c>
      <c r="K264" s="46">
        <v>214.63</v>
      </c>
    </row>
    <row r="265" spans="1:11" x14ac:dyDescent="0.2">
      <c r="A265" s="42">
        <v>261</v>
      </c>
      <c r="B265" s="43">
        <v>36953</v>
      </c>
      <c r="C265" s="42">
        <v>5</v>
      </c>
      <c r="D265" s="42">
        <v>16</v>
      </c>
      <c r="E265" s="42">
        <v>20</v>
      </c>
      <c r="F265" s="42">
        <v>30</v>
      </c>
      <c r="G265" s="42">
        <v>54</v>
      </c>
      <c r="H265" s="42">
        <v>56</v>
      </c>
      <c r="I265" s="44">
        <v>0</v>
      </c>
      <c r="J265" s="44">
        <v>22350.19</v>
      </c>
      <c r="K265" s="44">
        <v>278.51</v>
      </c>
    </row>
    <row r="266" spans="1:11" x14ac:dyDescent="0.2">
      <c r="A266" s="2">
        <v>262</v>
      </c>
      <c r="B266" s="45">
        <v>36960</v>
      </c>
      <c r="C266" s="2">
        <v>11</v>
      </c>
      <c r="D266" s="2">
        <v>20</v>
      </c>
      <c r="E266" s="2">
        <v>48</v>
      </c>
      <c r="F266" s="2">
        <v>53</v>
      </c>
      <c r="G266" s="2">
        <v>58</v>
      </c>
      <c r="H266" s="2">
        <v>60</v>
      </c>
      <c r="I266" s="46">
        <v>0</v>
      </c>
      <c r="J266" s="46">
        <v>24643.78</v>
      </c>
      <c r="K266" s="46">
        <v>300.24</v>
      </c>
    </row>
    <row r="267" spans="1:11" x14ac:dyDescent="0.2">
      <c r="A267" s="42">
        <v>263</v>
      </c>
      <c r="B267" s="43">
        <v>36967</v>
      </c>
      <c r="C267" s="42">
        <v>8</v>
      </c>
      <c r="D267" s="42">
        <v>9</v>
      </c>
      <c r="E267" s="42">
        <v>26</v>
      </c>
      <c r="F267" s="42">
        <v>43</v>
      </c>
      <c r="G267" s="42">
        <v>50</v>
      </c>
      <c r="H267" s="42">
        <v>53</v>
      </c>
      <c r="I267" s="44">
        <v>0</v>
      </c>
      <c r="J267" s="44">
        <v>24937.18</v>
      </c>
      <c r="K267" s="44">
        <v>265.17</v>
      </c>
    </row>
    <row r="268" spans="1:11" x14ac:dyDescent="0.2">
      <c r="A268" s="2">
        <v>264</v>
      </c>
      <c r="B268" s="45">
        <v>36974</v>
      </c>
      <c r="C268" s="2">
        <v>1</v>
      </c>
      <c r="D268" s="2">
        <v>5</v>
      </c>
      <c r="E268" s="2">
        <v>13</v>
      </c>
      <c r="F268" s="2">
        <v>25</v>
      </c>
      <c r="G268" s="2">
        <v>31</v>
      </c>
      <c r="H268" s="2">
        <v>33</v>
      </c>
      <c r="I268" s="46">
        <v>16055880.73</v>
      </c>
      <c r="J268" s="46">
        <v>4298.96</v>
      </c>
      <c r="K268" s="46">
        <v>83.25</v>
      </c>
    </row>
    <row r="269" spans="1:11" x14ac:dyDescent="0.2">
      <c r="A269" s="42">
        <v>265</v>
      </c>
      <c r="B269" s="43">
        <v>36981</v>
      </c>
      <c r="C269" s="42">
        <v>7</v>
      </c>
      <c r="D269" s="42">
        <v>16</v>
      </c>
      <c r="E269" s="42">
        <v>34</v>
      </c>
      <c r="F269" s="42">
        <v>41</v>
      </c>
      <c r="G269" s="42">
        <v>50</v>
      </c>
      <c r="H269" s="42">
        <v>53</v>
      </c>
      <c r="I269" s="44">
        <v>0</v>
      </c>
      <c r="J269" s="44">
        <v>14676.59</v>
      </c>
      <c r="K269" s="44">
        <v>242.74</v>
      </c>
    </row>
    <row r="270" spans="1:11" x14ac:dyDescent="0.2">
      <c r="A270" s="2">
        <v>266</v>
      </c>
      <c r="B270" s="45">
        <v>36988</v>
      </c>
      <c r="C270" s="2">
        <v>2</v>
      </c>
      <c r="D270" s="2">
        <v>23</v>
      </c>
      <c r="E270" s="2">
        <v>38</v>
      </c>
      <c r="F270" s="2">
        <v>46</v>
      </c>
      <c r="G270" s="2">
        <v>48</v>
      </c>
      <c r="H270" s="2">
        <v>54</v>
      </c>
      <c r="I270" s="46">
        <v>0</v>
      </c>
      <c r="J270" s="46">
        <v>12318.14</v>
      </c>
      <c r="K270" s="46">
        <v>163.33000000000001</v>
      </c>
    </row>
    <row r="271" spans="1:11" x14ac:dyDescent="0.2">
      <c r="A271" s="42">
        <v>267</v>
      </c>
      <c r="B271" s="43">
        <v>36995</v>
      </c>
      <c r="C271" s="42">
        <v>1</v>
      </c>
      <c r="D271" s="42">
        <v>8</v>
      </c>
      <c r="E271" s="42">
        <v>45</v>
      </c>
      <c r="F271" s="42">
        <v>46</v>
      </c>
      <c r="G271" s="42">
        <v>55</v>
      </c>
      <c r="H271" s="42">
        <v>58</v>
      </c>
      <c r="I271" s="44">
        <v>0</v>
      </c>
      <c r="J271" s="44">
        <v>23142.59</v>
      </c>
      <c r="K271" s="44">
        <v>260.19</v>
      </c>
    </row>
    <row r="272" spans="1:11" x14ac:dyDescent="0.2">
      <c r="A272" s="2">
        <v>268</v>
      </c>
      <c r="B272" s="45">
        <v>37002</v>
      </c>
      <c r="C272" s="2">
        <v>5</v>
      </c>
      <c r="D272" s="2">
        <v>6</v>
      </c>
      <c r="E272" s="2">
        <v>10</v>
      </c>
      <c r="F272" s="2">
        <v>21</v>
      </c>
      <c r="G272" s="2">
        <v>33</v>
      </c>
      <c r="H272" s="2">
        <v>47</v>
      </c>
      <c r="I272" s="46">
        <v>0</v>
      </c>
      <c r="J272" s="46">
        <v>10348.290000000001</v>
      </c>
      <c r="K272" s="46">
        <v>112.93</v>
      </c>
    </row>
    <row r="273" spans="1:11" x14ac:dyDescent="0.2">
      <c r="A273" s="42">
        <v>269</v>
      </c>
      <c r="B273" s="43">
        <v>37009</v>
      </c>
      <c r="C273" s="42">
        <v>17</v>
      </c>
      <c r="D273" s="42">
        <v>18</v>
      </c>
      <c r="E273" s="42">
        <v>19</v>
      </c>
      <c r="F273" s="42">
        <v>25</v>
      </c>
      <c r="G273" s="42">
        <v>49</v>
      </c>
      <c r="H273" s="42">
        <v>52</v>
      </c>
      <c r="I273" s="44">
        <v>0</v>
      </c>
      <c r="J273" s="44">
        <v>12115.7</v>
      </c>
      <c r="K273" s="44">
        <v>152.31</v>
      </c>
    </row>
    <row r="274" spans="1:11" x14ac:dyDescent="0.2">
      <c r="A274" s="2">
        <v>270</v>
      </c>
      <c r="B274" s="45">
        <v>37016</v>
      </c>
      <c r="C274" s="2">
        <v>5</v>
      </c>
      <c r="D274" s="2">
        <v>9</v>
      </c>
      <c r="E274" s="2">
        <v>27</v>
      </c>
      <c r="F274" s="2">
        <v>35</v>
      </c>
      <c r="G274" s="2">
        <v>40</v>
      </c>
      <c r="H274" s="2">
        <v>45</v>
      </c>
      <c r="I274" s="46">
        <v>25186260.210000001</v>
      </c>
      <c r="J274" s="46">
        <v>9665.14</v>
      </c>
      <c r="K274" s="46">
        <v>130.16</v>
      </c>
    </row>
    <row r="275" spans="1:11" x14ac:dyDescent="0.2">
      <c r="A275" s="42">
        <v>271</v>
      </c>
      <c r="B275" s="43">
        <v>37023</v>
      </c>
      <c r="C275" s="42">
        <v>14</v>
      </c>
      <c r="D275" s="42">
        <v>24</v>
      </c>
      <c r="E275" s="42">
        <v>26</v>
      </c>
      <c r="F275" s="42">
        <v>29</v>
      </c>
      <c r="G275" s="42">
        <v>31</v>
      </c>
      <c r="H275" s="42">
        <v>54</v>
      </c>
      <c r="I275" s="44">
        <v>0</v>
      </c>
      <c r="J275" s="44">
        <v>19939.25</v>
      </c>
      <c r="K275" s="44">
        <v>194.79</v>
      </c>
    </row>
    <row r="276" spans="1:11" x14ac:dyDescent="0.2">
      <c r="A276" s="2">
        <v>272</v>
      </c>
      <c r="B276" s="45">
        <v>37030</v>
      </c>
      <c r="C276" s="2">
        <v>9</v>
      </c>
      <c r="D276" s="2">
        <v>10</v>
      </c>
      <c r="E276" s="2">
        <v>24</v>
      </c>
      <c r="F276" s="2">
        <v>36</v>
      </c>
      <c r="G276" s="2">
        <v>56</v>
      </c>
      <c r="H276" s="2">
        <v>58</v>
      </c>
      <c r="I276" s="46">
        <v>0</v>
      </c>
      <c r="J276" s="46">
        <v>14013.37</v>
      </c>
      <c r="K276" s="46">
        <v>177.97</v>
      </c>
    </row>
    <row r="277" spans="1:11" x14ac:dyDescent="0.2">
      <c r="A277" s="42">
        <v>273</v>
      </c>
      <c r="B277" s="43">
        <v>37037</v>
      </c>
      <c r="C277" s="42">
        <v>10</v>
      </c>
      <c r="D277" s="42">
        <v>17</v>
      </c>
      <c r="E277" s="42">
        <v>23</v>
      </c>
      <c r="F277" s="42">
        <v>27</v>
      </c>
      <c r="G277" s="42">
        <v>47</v>
      </c>
      <c r="H277" s="42">
        <v>52</v>
      </c>
      <c r="I277" s="44">
        <v>3456480.23</v>
      </c>
      <c r="J277" s="44">
        <v>11326.92</v>
      </c>
      <c r="K277" s="44">
        <v>143.38</v>
      </c>
    </row>
    <row r="278" spans="1:11" x14ac:dyDescent="0.2">
      <c r="A278" s="2">
        <v>274</v>
      </c>
      <c r="B278" s="45">
        <v>37044</v>
      </c>
      <c r="C278" s="2">
        <v>11</v>
      </c>
      <c r="D278" s="2">
        <v>13</v>
      </c>
      <c r="E278" s="2">
        <v>18</v>
      </c>
      <c r="F278" s="2">
        <v>26</v>
      </c>
      <c r="G278" s="2">
        <v>39</v>
      </c>
      <c r="H278" s="2">
        <v>47</v>
      </c>
      <c r="I278" s="46">
        <v>0</v>
      </c>
      <c r="J278" s="46">
        <v>5488.22</v>
      </c>
      <c r="K278" s="46">
        <v>104.64</v>
      </c>
    </row>
    <row r="279" spans="1:11" x14ac:dyDescent="0.2">
      <c r="A279" s="42">
        <v>275</v>
      </c>
      <c r="B279" s="43">
        <v>37051</v>
      </c>
      <c r="C279" s="42">
        <v>16</v>
      </c>
      <c r="D279" s="42">
        <v>19</v>
      </c>
      <c r="E279" s="42">
        <v>30</v>
      </c>
      <c r="F279" s="42">
        <v>37</v>
      </c>
      <c r="G279" s="42">
        <v>38</v>
      </c>
      <c r="H279" s="42">
        <v>48</v>
      </c>
      <c r="I279" s="44">
        <v>0</v>
      </c>
      <c r="J279" s="44">
        <v>22897.52</v>
      </c>
      <c r="K279" s="44">
        <v>250.27</v>
      </c>
    </row>
    <row r="280" spans="1:11" x14ac:dyDescent="0.2">
      <c r="A280" s="2">
        <v>276</v>
      </c>
      <c r="B280" s="45">
        <v>37058</v>
      </c>
      <c r="C280" s="2">
        <v>22</v>
      </c>
      <c r="D280" s="2">
        <v>39</v>
      </c>
      <c r="E280" s="2">
        <v>45</v>
      </c>
      <c r="F280" s="2">
        <v>53</v>
      </c>
      <c r="G280" s="2">
        <v>57</v>
      </c>
      <c r="H280" s="2">
        <v>59</v>
      </c>
      <c r="I280" s="46">
        <v>0</v>
      </c>
      <c r="J280" s="46">
        <v>12486.98</v>
      </c>
      <c r="K280" s="46">
        <v>190.01</v>
      </c>
    </row>
    <row r="281" spans="1:11" x14ac:dyDescent="0.2">
      <c r="A281" s="42">
        <v>277</v>
      </c>
      <c r="B281" s="43">
        <v>37065</v>
      </c>
      <c r="C281" s="42">
        <v>4</v>
      </c>
      <c r="D281" s="42">
        <v>26</v>
      </c>
      <c r="E281" s="42">
        <v>38</v>
      </c>
      <c r="F281" s="42">
        <v>40</v>
      </c>
      <c r="G281" s="42">
        <v>52</v>
      </c>
      <c r="H281" s="42">
        <v>56</v>
      </c>
      <c r="I281" s="44">
        <v>0</v>
      </c>
      <c r="J281" s="44">
        <v>11578.72</v>
      </c>
      <c r="K281" s="44">
        <v>202.78</v>
      </c>
    </row>
    <row r="282" spans="1:11" x14ac:dyDescent="0.2">
      <c r="A282" s="2">
        <v>278</v>
      </c>
      <c r="B282" s="45">
        <v>37072</v>
      </c>
      <c r="C282" s="2">
        <v>10</v>
      </c>
      <c r="D282" s="2">
        <v>15</v>
      </c>
      <c r="E282" s="2">
        <v>18</v>
      </c>
      <c r="F282" s="2">
        <v>22</v>
      </c>
      <c r="G282" s="2">
        <v>31</v>
      </c>
      <c r="H282" s="2">
        <v>55</v>
      </c>
      <c r="I282" s="46">
        <v>0</v>
      </c>
      <c r="J282" s="46">
        <v>11868.09</v>
      </c>
      <c r="K282" s="46">
        <v>167.32</v>
      </c>
    </row>
    <row r="283" spans="1:11" x14ac:dyDescent="0.2">
      <c r="A283" s="42">
        <v>279</v>
      </c>
      <c r="B283" s="43">
        <v>37079</v>
      </c>
      <c r="C283" s="42">
        <v>4</v>
      </c>
      <c r="D283" s="42">
        <v>23</v>
      </c>
      <c r="E283" s="42">
        <v>31</v>
      </c>
      <c r="F283" s="42">
        <v>47</v>
      </c>
      <c r="G283" s="42">
        <v>58</v>
      </c>
      <c r="H283" s="42">
        <v>59</v>
      </c>
      <c r="I283" s="44">
        <v>0</v>
      </c>
      <c r="J283" s="44">
        <v>23664.880000000001</v>
      </c>
      <c r="K283" s="44">
        <v>222.81</v>
      </c>
    </row>
    <row r="284" spans="1:11" x14ac:dyDescent="0.2">
      <c r="A284" s="2">
        <v>280</v>
      </c>
      <c r="B284" s="45">
        <v>37086</v>
      </c>
      <c r="C284" s="2">
        <v>5</v>
      </c>
      <c r="D284" s="2">
        <v>16</v>
      </c>
      <c r="E284" s="2">
        <v>20</v>
      </c>
      <c r="F284" s="2">
        <v>25</v>
      </c>
      <c r="G284" s="2">
        <v>30</v>
      </c>
      <c r="H284" s="2">
        <v>58</v>
      </c>
      <c r="I284" s="46">
        <v>0</v>
      </c>
      <c r="J284" s="46">
        <v>11199.47</v>
      </c>
      <c r="K284" s="46">
        <v>146</v>
      </c>
    </row>
    <row r="285" spans="1:11" x14ac:dyDescent="0.2">
      <c r="A285" s="42">
        <v>281</v>
      </c>
      <c r="B285" s="43">
        <v>37093</v>
      </c>
      <c r="C285" s="42">
        <v>5</v>
      </c>
      <c r="D285" s="42">
        <v>11</v>
      </c>
      <c r="E285" s="42">
        <v>31</v>
      </c>
      <c r="F285" s="42">
        <v>38</v>
      </c>
      <c r="G285" s="42">
        <v>47</v>
      </c>
      <c r="H285" s="42">
        <v>53</v>
      </c>
      <c r="I285" s="44">
        <v>22414093.5</v>
      </c>
      <c r="J285" s="44">
        <v>13574.18</v>
      </c>
      <c r="K285" s="44">
        <v>197.63</v>
      </c>
    </row>
    <row r="286" spans="1:11" x14ac:dyDescent="0.2">
      <c r="A286" s="2">
        <v>282</v>
      </c>
      <c r="B286" s="45">
        <v>37100</v>
      </c>
      <c r="C286" s="2">
        <v>9</v>
      </c>
      <c r="D286" s="2">
        <v>14</v>
      </c>
      <c r="E286" s="2">
        <v>23</v>
      </c>
      <c r="F286" s="2">
        <v>24</v>
      </c>
      <c r="G286" s="2">
        <v>33</v>
      </c>
      <c r="H286" s="2">
        <v>36</v>
      </c>
      <c r="I286" s="46">
        <v>958878.82</v>
      </c>
      <c r="J286" s="46">
        <v>10514.03</v>
      </c>
      <c r="K286" s="46">
        <v>131.27000000000001</v>
      </c>
    </row>
    <row r="287" spans="1:11" x14ac:dyDescent="0.2">
      <c r="A287" s="42">
        <v>283</v>
      </c>
      <c r="B287" s="43">
        <v>37104</v>
      </c>
      <c r="C287" s="42">
        <v>25</v>
      </c>
      <c r="D287" s="42">
        <v>28</v>
      </c>
      <c r="E287" s="42">
        <v>34</v>
      </c>
      <c r="F287" s="42">
        <v>42</v>
      </c>
      <c r="G287" s="42">
        <v>48</v>
      </c>
      <c r="H287" s="42">
        <v>54</v>
      </c>
      <c r="I287" s="44">
        <v>367173.22</v>
      </c>
      <c r="J287" s="44">
        <v>8499.3799999999992</v>
      </c>
      <c r="K287" s="44">
        <v>143.38</v>
      </c>
    </row>
    <row r="288" spans="1:11" x14ac:dyDescent="0.2">
      <c r="A288" s="2">
        <v>284</v>
      </c>
      <c r="B288" s="45">
        <v>37107</v>
      </c>
      <c r="C288" s="2">
        <v>7</v>
      </c>
      <c r="D288" s="2">
        <v>8</v>
      </c>
      <c r="E288" s="2">
        <v>14</v>
      </c>
      <c r="F288" s="2">
        <v>30</v>
      </c>
      <c r="G288" s="2">
        <v>32</v>
      </c>
      <c r="H288" s="2">
        <v>36</v>
      </c>
      <c r="I288" s="46">
        <v>901884.48</v>
      </c>
      <c r="J288" s="46">
        <v>10020.94</v>
      </c>
      <c r="K288" s="46">
        <v>139.74</v>
      </c>
    </row>
    <row r="289" spans="1:11" x14ac:dyDescent="0.2">
      <c r="A289" s="42">
        <v>285</v>
      </c>
      <c r="B289" s="43">
        <v>37111</v>
      </c>
      <c r="C289" s="42">
        <v>12</v>
      </c>
      <c r="D289" s="42">
        <v>32</v>
      </c>
      <c r="E289" s="42">
        <v>37</v>
      </c>
      <c r="F289" s="42">
        <v>41</v>
      </c>
      <c r="G289" s="42">
        <v>50</v>
      </c>
      <c r="H289" s="42">
        <v>56</v>
      </c>
      <c r="I289" s="44">
        <v>0</v>
      </c>
      <c r="J289" s="44">
        <v>20875.96</v>
      </c>
      <c r="K289" s="44">
        <v>301.41000000000003</v>
      </c>
    </row>
    <row r="290" spans="1:11" x14ac:dyDescent="0.2">
      <c r="A290" s="2">
        <v>286</v>
      </c>
      <c r="B290" s="45">
        <v>37114</v>
      </c>
      <c r="C290" s="2">
        <v>29</v>
      </c>
      <c r="D290" s="2">
        <v>35</v>
      </c>
      <c r="E290" s="2">
        <v>37</v>
      </c>
      <c r="F290" s="2">
        <v>44</v>
      </c>
      <c r="G290" s="2">
        <v>47</v>
      </c>
      <c r="H290" s="2">
        <v>56</v>
      </c>
      <c r="I290" s="46">
        <v>0</v>
      </c>
      <c r="J290" s="46">
        <v>13743.96</v>
      </c>
      <c r="K290" s="46">
        <v>216.06</v>
      </c>
    </row>
    <row r="291" spans="1:11" x14ac:dyDescent="0.2">
      <c r="A291" s="42">
        <v>287</v>
      </c>
      <c r="B291" s="43">
        <v>37118</v>
      </c>
      <c r="C291" s="42">
        <v>3</v>
      </c>
      <c r="D291" s="42">
        <v>13</v>
      </c>
      <c r="E291" s="42">
        <v>25</v>
      </c>
      <c r="F291" s="42">
        <v>33</v>
      </c>
      <c r="G291" s="42">
        <v>47</v>
      </c>
      <c r="H291" s="42">
        <v>60</v>
      </c>
      <c r="I291" s="44">
        <v>1931474.8</v>
      </c>
      <c r="J291" s="44">
        <v>4034.34</v>
      </c>
      <c r="K291" s="44">
        <v>78.489999999999995</v>
      </c>
    </row>
    <row r="292" spans="1:11" x14ac:dyDescent="0.2">
      <c r="A292" s="2">
        <v>288</v>
      </c>
      <c r="B292" s="45">
        <v>37121</v>
      </c>
      <c r="C292" s="2">
        <v>6</v>
      </c>
      <c r="D292" s="2">
        <v>9</v>
      </c>
      <c r="E292" s="2">
        <v>11</v>
      </c>
      <c r="F292" s="2">
        <v>17</v>
      </c>
      <c r="G292" s="2">
        <v>18</v>
      </c>
      <c r="H292" s="2">
        <v>50</v>
      </c>
      <c r="I292" s="46">
        <v>0</v>
      </c>
      <c r="J292" s="46">
        <v>8749.64</v>
      </c>
      <c r="K292" s="46">
        <v>150.07</v>
      </c>
    </row>
    <row r="293" spans="1:11" x14ac:dyDescent="0.2">
      <c r="A293" s="42">
        <v>289</v>
      </c>
      <c r="B293" s="43">
        <v>37125</v>
      </c>
      <c r="C293" s="42">
        <v>6</v>
      </c>
      <c r="D293" s="42">
        <v>7</v>
      </c>
      <c r="E293" s="42">
        <v>20</v>
      </c>
      <c r="F293" s="42">
        <v>25</v>
      </c>
      <c r="G293" s="42">
        <v>30</v>
      </c>
      <c r="H293" s="42">
        <v>36</v>
      </c>
      <c r="I293" s="44">
        <v>0</v>
      </c>
      <c r="J293" s="44">
        <v>13819.12</v>
      </c>
      <c r="K293" s="44">
        <v>181.72</v>
      </c>
    </row>
    <row r="294" spans="1:11" x14ac:dyDescent="0.2">
      <c r="A294" s="2">
        <v>290</v>
      </c>
      <c r="B294" s="45">
        <v>37128</v>
      </c>
      <c r="C294" s="2">
        <v>7</v>
      </c>
      <c r="D294" s="2">
        <v>25</v>
      </c>
      <c r="E294" s="2">
        <v>26</v>
      </c>
      <c r="F294" s="2">
        <v>30</v>
      </c>
      <c r="G294" s="2">
        <v>40</v>
      </c>
      <c r="H294" s="2">
        <v>57</v>
      </c>
      <c r="I294" s="46">
        <v>0</v>
      </c>
      <c r="J294" s="46">
        <v>20662.23</v>
      </c>
      <c r="K294" s="46">
        <v>236.75</v>
      </c>
    </row>
    <row r="295" spans="1:11" x14ac:dyDescent="0.2">
      <c r="A295" s="42">
        <v>291</v>
      </c>
      <c r="B295" s="43">
        <v>37132</v>
      </c>
      <c r="C295" s="42">
        <v>5</v>
      </c>
      <c r="D295" s="42">
        <v>16</v>
      </c>
      <c r="E295" s="42">
        <v>17</v>
      </c>
      <c r="F295" s="42">
        <v>18</v>
      </c>
      <c r="G295" s="42">
        <v>22</v>
      </c>
      <c r="H295" s="42">
        <v>41</v>
      </c>
      <c r="I295" s="44">
        <v>0</v>
      </c>
      <c r="J295" s="44">
        <v>11244.78</v>
      </c>
      <c r="K295" s="44">
        <v>163.32</v>
      </c>
    </row>
    <row r="296" spans="1:11" x14ac:dyDescent="0.2">
      <c r="A296" s="2">
        <v>292</v>
      </c>
      <c r="B296" s="45">
        <v>37135</v>
      </c>
      <c r="C296" s="2">
        <v>13</v>
      </c>
      <c r="D296" s="2">
        <v>23</v>
      </c>
      <c r="E296" s="2">
        <v>24</v>
      </c>
      <c r="F296" s="2">
        <v>34</v>
      </c>
      <c r="G296" s="2">
        <v>45</v>
      </c>
      <c r="H296" s="2">
        <v>53</v>
      </c>
      <c r="I296" s="46">
        <v>0</v>
      </c>
      <c r="J296" s="46">
        <v>11313.3</v>
      </c>
      <c r="K296" s="46">
        <v>150.80000000000001</v>
      </c>
    </row>
    <row r="297" spans="1:11" x14ac:dyDescent="0.2">
      <c r="A297" s="42">
        <v>293</v>
      </c>
      <c r="B297" s="43">
        <v>37139</v>
      </c>
      <c r="C297" s="42">
        <v>5</v>
      </c>
      <c r="D297" s="42">
        <v>6</v>
      </c>
      <c r="E297" s="42">
        <v>7</v>
      </c>
      <c r="F297" s="42">
        <v>12</v>
      </c>
      <c r="G297" s="42">
        <v>28</v>
      </c>
      <c r="H297" s="42">
        <v>35</v>
      </c>
      <c r="I297" s="44">
        <v>0</v>
      </c>
      <c r="J297" s="44">
        <v>5817.88</v>
      </c>
      <c r="K297" s="44">
        <v>95.03</v>
      </c>
    </row>
    <row r="298" spans="1:11" x14ac:dyDescent="0.2">
      <c r="A298" s="2">
        <v>294</v>
      </c>
      <c r="B298" s="45">
        <v>37142</v>
      </c>
      <c r="C298" s="2">
        <v>22</v>
      </c>
      <c r="D298" s="2">
        <v>25</v>
      </c>
      <c r="E298" s="2">
        <v>28</v>
      </c>
      <c r="F298" s="2">
        <v>41</v>
      </c>
      <c r="G298" s="2">
        <v>45</v>
      </c>
      <c r="H298" s="2">
        <v>57</v>
      </c>
      <c r="I298" s="46">
        <v>7696680.3300000001</v>
      </c>
      <c r="J298" s="46">
        <v>9839.1299999999992</v>
      </c>
      <c r="K298" s="46">
        <v>171.41</v>
      </c>
    </row>
    <row r="299" spans="1:11" x14ac:dyDescent="0.2">
      <c r="A299" s="42">
        <v>295</v>
      </c>
      <c r="B299" s="43">
        <v>37146</v>
      </c>
      <c r="C299" s="42">
        <v>7</v>
      </c>
      <c r="D299" s="42">
        <v>12</v>
      </c>
      <c r="E299" s="42">
        <v>24</v>
      </c>
      <c r="F299" s="42">
        <v>31</v>
      </c>
      <c r="G299" s="42">
        <v>44</v>
      </c>
      <c r="H299" s="42">
        <v>50</v>
      </c>
      <c r="I299" s="44">
        <v>0</v>
      </c>
      <c r="J299" s="44">
        <v>10242.27</v>
      </c>
      <c r="K299" s="44">
        <v>178.75</v>
      </c>
    </row>
    <row r="300" spans="1:11" x14ac:dyDescent="0.2">
      <c r="A300" s="2">
        <v>296</v>
      </c>
      <c r="B300" s="45">
        <v>37149</v>
      </c>
      <c r="C300" s="2">
        <v>3</v>
      </c>
      <c r="D300" s="2">
        <v>20</v>
      </c>
      <c r="E300" s="2">
        <v>42</v>
      </c>
      <c r="F300" s="2">
        <v>46</v>
      </c>
      <c r="G300" s="2">
        <v>51</v>
      </c>
      <c r="H300" s="2">
        <v>52</v>
      </c>
      <c r="I300" s="46">
        <v>0</v>
      </c>
      <c r="J300" s="46">
        <v>26582.95</v>
      </c>
      <c r="K300" s="46">
        <v>327.08999999999997</v>
      </c>
    </row>
    <row r="301" spans="1:11" x14ac:dyDescent="0.2">
      <c r="A301" s="42">
        <v>297</v>
      </c>
      <c r="B301" s="43">
        <v>37153</v>
      </c>
      <c r="C301" s="42">
        <v>1</v>
      </c>
      <c r="D301" s="42">
        <v>20</v>
      </c>
      <c r="E301" s="42">
        <v>28</v>
      </c>
      <c r="F301" s="42">
        <v>33</v>
      </c>
      <c r="G301" s="42">
        <v>36</v>
      </c>
      <c r="H301" s="42">
        <v>41</v>
      </c>
      <c r="I301" s="44">
        <v>0</v>
      </c>
      <c r="J301" s="44">
        <v>19353.560000000001</v>
      </c>
      <c r="K301" s="44">
        <v>251.05</v>
      </c>
    </row>
    <row r="302" spans="1:11" x14ac:dyDescent="0.2">
      <c r="A302" s="2">
        <v>298</v>
      </c>
      <c r="B302" s="45">
        <v>37156</v>
      </c>
      <c r="C302" s="2">
        <v>5</v>
      </c>
      <c r="D302" s="2">
        <v>22</v>
      </c>
      <c r="E302" s="2">
        <v>23</v>
      </c>
      <c r="F302" s="2">
        <v>24</v>
      </c>
      <c r="G302" s="2">
        <v>34</v>
      </c>
      <c r="H302" s="2">
        <v>60</v>
      </c>
      <c r="I302" s="46">
        <v>2994572.21</v>
      </c>
      <c r="J302" s="46">
        <v>17440.22</v>
      </c>
      <c r="K302" s="46">
        <v>198.71</v>
      </c>
    </row>
    <row r="303" spans="1:11" x14ac:dyDescent="0.2">
      <c r="A303" s="42">
        <v>299</v>
      </c>
      <c r="B303" s="43">
        <v>37160</v>
      </c>
      <c r="C303" s="42">
        <v>2</v>
      </c>
      <c r="D303" s="42">
        <v>5</v>
      </c>
      <c r="E303" s="42">
        <v>7</v>
      </c>
      <c r="F303" s="42">
        <v>33</v>
      </c>
      <c r="G303" s="42">
        <v>49</v>
      </c>
      <c r="H303" s="42">
        <v>53</v>
      </c>
      <c r="I303" s="44">
        <v>0</v>
      </c>
      <c r="J303" s="44">
        <v>10538.82</v>
      </c>
      <c r="K303" s="44">
        <v>169.09</v>
      </c>
    </row>
    <row r="304" spans="1:11" x14ac:dyDescent="0.2">
      <c r="A304" s="2">
        <v>300</v>
      </c>
      <c r="B304" s="45">
        <v>37163</v>
      </c>
      <c r="C304" s="2">
        <v>24</v>
      </c>
      <c r="D304" s="2">
        <v>27</v>
      </c>
      <c r="E304" s="2">
        <v>28</v>
      </c>
      <c r="F304" s="2">
        <v>38</v>
      </c>
      <c r="G304" s="2">
        <v>41</v>
      </c>
      <c r="H304" s="2">
        <v>57</v>
      </c>
      <c r="I304" s="46">
        <v>0</v>
      </c>
      <c r="J304" s="46">
        <v>22820.73</v>
      </c>
      <c r="K304" s="46">
        <v>226.4</v>
      </c>
    </row>
    <row r="305" spans="1:11" x14ac:dyDescent="0.2">
      <c r="A305" s="42">
        <v>301</v>
      </c>
      <c r="B305" s="43">
        <v>37167</v>
      </c>
      <c r="C305" s="42">
        <v>9</v>
      </c>
      <c r="D305" s="42">
        <v>26</v>
      </c>
      <c r="E305" s="42">
        <v>48</v>
      </c>
      <c r="F305" s="42">
        <v>49</v>
      </c>
      <c r="G305" s="42">
        <v>57</v>
      </c>
      <c r="H305" s="42">
        <v>58</v>
      </c>
      <c r="I305" s="44">
        <v>0</v>
      </c>
      <c r="J305" s="44">
        <v>29571.34</v>
      </c>
      <c r="K305" s="44">
        <v>285.22000000000003</v>
      </c>
    </row>
    <row r="306" spans="1:11" x14ac:dyDescent="0.2">
      <c r="A306" s="2">
        <v>302</v>
      </c>
      <c r="B306" s="45">
        <v>37170</v>
      </c>
      <c r="C306" s="2">
        <v>12</v>
      </c>
      <c r="D306" s="2">
        <v>25</v>
      </c>
      <c r="E306" s="2">
        <v>30</v>
      </c>
      <c r="F306" s="2">
        <v>40</v>
      </c>
      <c r="G306" s="2">
        <v>41</v>
      </c>
      <c r="H306" s="2">
        <v>60</v>
      </c>
      <c r="I306" s="46">
        <v>0</v>
      </c>
      <c r="J306" s="46">
        <v>13505.06</v>
      </c>
      <c r="K306" s="46">
        <v>213.63</v>
      </c>
    </row>
    <row r="307" spans="1:11" x14ac:dyDescent="0.2">
      <c r="A307" s="42">
        <v>303</v>
      </c>
      <c r="B307" s="43">
        <v>37174</v>
      </c>
      <c r="C307" s="42">
        <v>7</v>
      </c>
      <c r="D307" s="42">
        <v>13</v>
      </c>
      <c r="E307" s="42">
        <v>17</v>
      </c>
      <c r="F307" s="42">
        <v>30</v>
      </c>
      <c r="G307" s="42">
        <v>37</v>
      </c>
      <c r="H307" s="42">
        <v>47</v>
      </c>
      <c r="I307" s="44">
        <v>12257748.27</v>
      </c>
      <c r="J307" s="44">
        <v>4674.95</v>
      </c>
      <c r="K307" s="44">
        <v>77.86</v>
      </c>
    </row>
    <row r="308" spans="1:11" x14ac:dyDescent="0.2">
      <c r="A308" s="2">
        <v>304</v>
      </c>
      <c r="B308" s="45">
        <v>37177</v>
      </c>
      <c r="C308" s="2">
        <v>7</v>
      </c>
      <c r="D308" s="2">
        <v>11</v>
      </c>
      <c r="E308" s="2">
        <v>34</v>
      </c>
      <c r="F308" s="2">
        <v>41</v>
      </c>
      <c r="G308" s="2">
        <v>42</v>
      </c>
      <c r="H308" s="2">
        <v>59</v>
      </c>
      <c r="I308" s="46">
        <v>0</v>
      </c>
      <c r="J308" s="46">
        <v>11050.1</v>
      </c>
      <c r="K308" s="46">
        <v>195.02</v>
      </c>
    </row>
    <row r="309" spans="1:11" x14ac:dyDescent="0.2">
      <c r="A309" s="42">
        <v>305</v>
      </c>
      <c r="B309" s="43">
        <v>37181</v>
      </c>
      <c r="C309" s="42">
        <v>5</v>
      </c>
      <c r="D309" s="42">
        <v>11</v>
      </c>
      <c r="E309" s="42">
        <v>27</v>
      </c>
      <c r="F309" s="42">
        <v>38</v>
      </c>
      <c r="G309" s="42">
        <v>53</v>
      </c>
      <c r="H309" s="42">
        <v>60</v>
      </c>
      <c r="I309" s="44">
        <v>0</v>
      </c>
      <c r="J309" s="44">
        <v>10013.620000000001</v>
      </c>
      <c r="K309" s="44">
        <v>124.37</v>
      </c>
    </row>
    <row r="310" spans="1:11" x14ac:dyDescent="0.2">
      <c r="A310" s="2">
        <v>306</v>
      </c>
      <c r="B310" s="45">
        <v>37184</v>
      </c>
      <c r="C310" s="2">
        <v>19</v>
      </c>
      <c r="D310" s="2">
        <v>30</v>
      </c>
      <c r="E310" s="2">
        <v>41</v>
      </c>
      <c r="F310" s="2">
        <v>47</v>
      </c>
      <c r="G310" s="2">
        <v>56</v>
      </c>
      <c r="H310" s="2">
        <v>57</v>
      </c>
      <c r="I310" s="46">
        <v>0</v>
      </c>
      <c r="J310" s="46">
        <v>29736.18</v>
      </c>
      <c r="K310" s="46">
        <v>361.58</v>
      </c>
    </row>
    <row r="311" spans="1:11" x14ac:dyDescent="0.2">
      <c r="A311" s="42">
        <v>307</v>
      </c>
      <c r="B311" s="43">
        <v>37188</v>
      </c>
      <c r="C311" s="42">
        <v>13</v>
      </c>
      <c r="D311" s="42">
        <v>16</v>
      </c>
      <c r="E311" s="42">
        <v>17</v>
      </c>
      <c r="F311" s="42">
        <v>26</v>
      </c>
      <c r="G311" s="42">
        <v>41</v>
      </c>
      <c r="H311" s="42">
        <v>44</v>
      </c>
      <c r="I311" s="44">
        <v>0</v>
      </c>
      <c r="J311" s="44">
        <v>12632.8</v>
      </c>
      <c r="K311" s="44">
        <v>139.76</v>
      </c>
    </row>
    <row r="312" spans="1:11" x14ac:dyDescent="0.2">
      <c r="A312" s="2">
        <v>308</v>
      </c>
      <c r="B312" s="45">
        <v>37191</v>
      </c>
      <c r="C312" s="2">
        <v>4</v>
      </c>
      <c r="D312" s="2">
        <v>11</v>
      </c>
      <c r="E312" s="2">
        <v>25</v>
      </c>
      <c r="F312" s="2">
        <v>29</v>
      </c>
      <c r="G312" s="2">
        <v>39</v>
      </c>
      <c r="H312" s="2">
        <v>55</v>
      </c>
      <c r="I312" s="46">
        <v>4138172.99</v>
      </c>
      <c r="J312" s="46">
        <v>15297.99</v>
      </c>
      <c r="K312" s="46">
        <v>182.67</v>
      </c>
    </row>
    <row r="313" spans="1:11" x14ac:dyDescent="0.2">
      <c r="A313" s="42">
        <v>309</v>
      </c>
      <c r="B313" s="43">
        <v>37195</v>
      </c>
      <c r="C313" s="42">
        <v>4</v>
      </c>
      <c r="D313" s="42">
        <v>11</v>
      </c>
      <c r="E313" s="42">
        <v>25</v>
      </c>
      <c r="F313" s="42">
        <v>39</v>
      </c>
      <c r="G313" s="42">
        <v>50</v>
      </c>
      <c r="H313" s="42">
        <v>55</v>
      </c>
      <c r="I313" s="44">
        <v>442899.06</v>
      </c>
      <c r="J313" s="44">
        <v>122.53</v>
      </c>
      <c r="K313" s="44">
        <v>122.69</v>
      </c>
    </row>
    <row r="314" spans="1:11" x14ac:dyDescent="0.2">
      <c r="A314" s="2">
        <v>310</v>
      </c>
      <c r="B314" s="45">
        <v>37198</v>
      </c>
      <c r="C314" s="2">
        <v>2</v>
      </c>
      <c r="D314" s="2">
        <v>14</v>
      </c>
      <c r="E314" s="2">
        <v>28</v>
      </c>
      <c r="F314" s="2">
        <v>29</v>
      </c>
      <c r="G314" s="2">
        <v>31</v>
      </c>
      <c r="H314" s="2">
        <v>32</v>
      </c>
      <c r="I314" s="46">
        <v>0</v>
      </c>
      <c r="J314" s="46">
        <v>10544.47</v>
      </c>
      <c r="K314" s="46">
        <v>167.07</v>
      </c>
    </row>
    <row r="315" spans="1:11" x14ac:dyDescent="0.2">
      <c r="A315" s="42">
        <v>311</v>
      </c>
      <c r="B315" s="43">
        <v>37202</v>
      </c>
      <c r="C315" s="42">
        <v>22</v>
      </c>
      <c r="D315" s="42">
        <v>24</v>
      </c>
      <c r="E315" s="42">
        <v>30</v>
      </c>
      <c r="F315" s="42">
        <v>32</v>
      </c>
      <c r="G315" s="42">
        <v>38</v>
      </c>
      <c r="H315" s="42">
        <v>41</v>
      </c>
      <c r="I315" s="44">
        <v>0</v>
      </c>
      <c r="J315" s="44">
        <v>25454.68</v>
      </c>
      <c r="K315" s="44">
        <v>273.81</v>
      </c>
    </row>
    <row r="316" spans="1:11" x14ac:dyDescent="0.2">
      <c r="A316" s="2">
        <v>312</v>
      </c>
      <c r="B316" s="45">
        <v>37205</v>
      </c>
      <c r="C316" s="2">
        <v>14</v>
      </c>
      <c r="D316" s="2">
        <v>23</v>
      </c>
      <c r="E316" s="2">
        <v>30</v>
      </c>
      <c r="F316" s="2">
        <v>41</v>
      </c>
      <c r="G316" s="2">
        <v>47</v>
      </c>
      <c r="H316" s="2">
        <v>50</v>
      </c>
      <c r="I316" s="46">
        <v>0</v>
      </c>
      <c r="J316" s="46">
        <v>15889.75</v>
      </c>
      <c r="K316" s="46">
        <v>241.33</v>
      </c>
    </row>
    <row r="317" spans="1:11" x14ac:dyDescent="0.2">
      <c r="A317" s="42">
        <v>313</v>
      </c>
      <c r="B317" s="43">
        <v>37209</v>
      </c>
      <c r="C317" s="42">
        <v>14</v>
      </c>
      <c r="D317" s="42">
        <v>16</v>
      </c>
      <c r="E317" s="42">
        <v>24</v>
      </c>
      <c r="F317" s="42">
        <v>37</v>
      </c>
      <c r="G317" s="42">
        <v>38</v>
      </c>
      <c r="H317" s="42">
        <v>53</v>
      </c>
      <c r="I317" s="44">
        <v>0</v>
      </c>
      <c r="J317" s="44">
        <v>15665.21</v>
      </c>
      <c r="K317" s="44">
        <v>171.62</v>
      </c>
    </row>
    <row r="318" spans="1:11" x14ac:dyDescent="0.2">
      <c r="A318" s="2">
        <v>314</v>
      </c>
      <c r="B318" s="45">
        <v>37212</v>
      </c>
      <c r="C318" s="2">
        <v>5</v>
      </c>
      <c r="D318" s="2">
        <v>32</v>
      </c>
      <c r="E318" s="2">
        <v>34</v>
      </c>
      <c r="F318" s="2">
        <v>37</v>
      </c>
      <c r="G318" s="2">
        <v>40</v>
      </c>
      <c r="H318" s="2">
        <v>58</v>
      </c>
      <c r="I318" s="46">
        <v>0</v>
      </c>
      <c r="J318" s="46">
        <v>12287.32</v>
      </c>
      <c r="K318" s="46">
        <v>205.42</v>
      </c>
    </row>
    <row r="319" spans="1:11" x14ac:dyDescent="0.2">
      <c r="A319" s="42">
        <v>315</v>
      </c>
      <c r="B319" s="43">
        <v>37216</v>
      </c>
      <c r="C319" s="42">
        <v>12</v>
      </c>
      <c r="D319" s="42">
        <v>21</v>
      </c>
      <c r="E319" s="42">
        <v>22</v>
      </c>
      <c r="F319" s="42">
        <v>28</v>
      </c>
      <c r="G319" s="42">
        <v>43</v>
      </c>
      <c r="H319" s="42">
        <v>50</v>
      </c>
      <c r="I319" s="44">
        <v>13675105.67</v>
      </c>
      <c r="J319" s="44">
        <v>24188.06</v>
      </c>
      <c r="K319" s="44">
        <v>225.35</v>
      </c>
    </row>
    <row r="320" spans="1:11" x14ac:dyDescent="0.2">
      <c r="A320" s="2">
        <v>316</v>
      </c>
      <c r="B320" s="45">
        <v>37219</v>
      </c>
      <c r="C320" s="2">
        <v>6</v>
      </c>
      <c r="D320" s="2">
        <v>24</v>
      </c>
      <c r="E320" s="2">
        <v>28</v>
      </c>
      <c r="F320" s="2">
        <v>43</v>
      </c>
      <c r="G320" s="2">
        <v>51</v>
      </c>
      <c r="H320" s="2">
        <v>56</v>
      </c>
      <c r="I320" s="46">
        <v>0</v>
      </c>
      <c r="J320" s="46">
        <v>6446.33</v>
      </c>
      <c r="K320" s="46">
        <v>163.18</v>
      </c>
    </row>
    <row r="321" spans="1:11" x14ac:dyDescent="0.2">
      <c r="A321" s="42">
        <v>317</v>
      </c>
      <c r="B321" s="43">
        <v>37223</v>
      </c>
      <c r="C321" s="42">
        <v>16</v>
      </c>
      <c r="D321" s="42">
        <v>20</v>
      </c>
      <c r="E321" s="42">
        <v>27</v>
      </c>
      <c r="F321" s="42">
        <v>30</v>
      </c>
      <c r="G321" s="42">
        <v>35</v>
      </c>
      <c r="H321" s="42">
        <v>48</v>
      </c>
      <c r="I321" s="44">
        <v>0</v>
      </c>
      <c r="J321" s="44">
        <v>18858.990000000002</v>
      </c>
      <c r="K321" s="44">
        <v>206.96</v>
      </c>
    </row>
    <row r="322" spans="1:11" x14ac:dyDescent="0.2">
      <c r="A322" s="2">
        <v>318</v>
      </c>
      <c r="B322" s="45">
        <v>37226</v>
      </c>
      <c r="C322" s="2">
        <v>3</v>
      </c>
      <c r="D322" s="2">
        <v>19</v>
      </c>
      <c r="E322" s="2">
        <v>20</v>
      </c>
      <c r="F322" s="2">
        <v>31</v>
      </c>
      <c r="G322" s="2">
        <v>40</v>
      </c>
      <c r="H322" s="2">
        <v>53</v>
      </c>
      <c r="I322" s="46">
        <v>2227008.0299999998</v>
      </c>
      <c r="J322" s="46">
        <v>16340.54</v>
      </c>
      <c r="K322" s="46">
        <v>243.84</v>
      </c>
    </row>
    <row r="323" spans="1:11" x14ac:dyDescent="0.2">
      <c r="A323" s="42">
        <v>319</v>
      </c>
      <c r="B323" s="43">
        <v>37230</v>
      </c>
      <c r="C323" s="42">
        <v>12</v>
      </c>
      <c r="D323" s="42">
        <v>16</v>
      </c>
      <c r="E323" s="42">
        <v>17</v>
      </c>
      <c r="F323" s="42">
        <v>19</v>
      </c>
      <c r="G323" s="42">
        <v>23</v>
      </c>
      <c r="H323" s="42">
        <v>48</v>
      </c>
      <c r="I323" s="44">
        <v>0</v>
      </c>
      <c r="J323" s="44">
        <v>7242.06</v>
      </c>
      <c r="K323" s="44">
        <v>112.26</v>
      </c>
    </row>
    <row r="324" spans="1:11" x14ac:dyDescent="0.2">
      <c r="A324" s="2">
        <v>320</v>
      </c>
      <c r="B324" s="45">
        <v>37233</v>
      </c>
      <c r="C324" s="2">
        <v>20</v>
      </c>
      <c r="D324" s="2">
        <v>22</v>
      </c>
      <c r="E324" s="2">
        <v>27</v>
      </c>
      <c r="F324" s="2">
        <v>47</v>
      </c>
      <c r="G324" s="2">
        <v>50</v>
      </c>
      <c r="H324" s="2">
        <v>53</v>
      </c>
      <c r="I324" s="46">
        <v>0</v>
      </c>
      <c r="J324" s="46">
        <v>15489</v>
      </c>
      <c r="K324" s="46">
        <v>241.69</v>
      </c>
    </row>
    <row r="325" spans="1:11" x14ac:dyDescent="0.2">
      <c r="A325" s="42">
        <v>321</v>
      </c>
      <c r="B325" s="43">
        <v>37237</v>
      </c>
      <c r="C325" s="42">
        <v>4</v>
      </c>
      <c r="D325" s="42">
        <v>11</v>
      </c>
      <c r="E325" s="42">
        <v>31</v>
      </c>
      <c r="F325" s="42">
        <v>32</v>
      </c>
      <c r="G325" s="42">
        <v>48</v>
      </c>
      <c r="H325" s="42">
        <v>49</v>
      </c>
      <c r="I325" s="44">
        <v>0</v>
      </c>
      <c r="J325" s="44">
        <v>16954.09</v>
      </c>
      <c r="K325" s="44">
        <v>249.11</v>
      </c>
    </row>
    <row r="326" spans="1:11" x14ac:dyDescent="0.2">
      <c r="A326" s="2">
        <v>322</v>
      </c>
      <c r="B326" s="45">
        <v>37240</v>
      </c>
      <c r="C326" s="2">
        <v>11</v>
      </c>
      <c r="D326" s="2">
        <v>18</v>
      </c>
      <c r="E326" s="2">
        <v>29</v>
      </c>
      <c r="F326" s="2">
        <v>44</v>
      </c>
      <c r="G326" s="2">
        <v>47</v>
      </c>
      <c r="H326" s="2">
        <v>56</v>
      </c>
      <c r="I326" s="46">
        <v>0</v>
      </c>
      <c r="J326" s="46">
        <v>15453.45</v>
      </c>
      <c r="K326" s="46">
        <v>170.95</v>
      </c>
    </row>
    <row r="327" spans="1:11" x14ac:dyDescent="0.2">
      <c r="A327" s="42">
        <v>323</v>
      </c>
      <c r="B327" s="43">
        <v>37244</v>
      </c>
      <c r="C327" s="42">
        <v>26</v>
      </c>
      <c r="D327" s="42">
        <v>31</v>
      </c>
      <c r="E327" s="42">
        <v>33</v>
      </c>
      <c r="F327" s="42">
        <v>40</v>
      </c>
      <c r="G327" s="42">
        <v>49</v>
      </c>
      <c r="H327" s="42">
        <v>54</v>
      </c>
      <c r="I327" s="44">
        <v>0</v>
      </c>
      <c r="J327" s="44">
        <v>19921.91</v>
      </c>
      <c r="K327" s="44">
        <v>261.89</v>
      </c>
    </row>
    <row r="328" spans="1:11" x14ac:dyDescent="0.2">
      <c r="A328" s="2">
        <v>324</v>
      </c>
      <c r="B328" s="45">
        <v>37247</v>
      </c>
      <c r="C328" s="2">
        <v>8</v>
      </c>
      <c r="D328" s="2">
        <v>15</v>
      </c>
      <c r="E328" s="2">
        <v>22</v>
      </c>
      <c r="F328" s="2">
        <v>25</v>
      </c>
      <c r="G328" s="2">
        <v>30</v>
      </c>
      <c r="H328" s="2">
        <v>47</v>
      </c>
      <c r="I328" s="46">
        <v>0</v>
      </c>
      <c r="J328" s="46">
        <v>7938.4</v>
      </c>
      <c r="K328" s="46">
        <v>136.87</v>
      </c>
    </row>
    <row r="329" spans="1:11" x14ac:dyDescent="0.2">
      <c r="A329" s="42">
        <v>325</v>
      </c>
      <c r="B329" s="43">
        <v>37254</v>
      </c>
      <c r="C329" s="42">
        <v>1</v>
      </c>
      <c r="D329" s="42">
        <v>3</v>
      </c>
      <c r="E329" s="42">
        <v>4</v>
      </c>
      <c r="F329" s="42">
        <v>21</v>
      </c>
      <c r="G329" s="42">
        <v>23</v>
      </c>
      <c r="H329" s="42">
        <v>53</v>
      </c>
      <c r="I329" s="44">
        <v>8743877.8000000007</v>
      </c>
      <c r="J329" s="44">
        <v>9590.82</v>
      </c>
      <c r="K329" s="44">
        <v>156.33000000000001</v>
      </c>
    </row>
    <row r="330" spans="1:11" x14ac:dyDescent="0.2">
      <c r="A330" s="2">
        <v>326</v>
      </c>
      <c r="B330" s="45">
        <v>37261</v>
      </c>
      <c r="C330" s="2">
        <v>21</v>
      </c>
      <c r="D330" s="2">
        <v>23</v>
      </c>
      <c r="E330" s="2">
        <v>40</v>
      </c>
      <c r="F330" s="2">
        <v>44</v>
      </c>
      <c r="G330" s="2">
        <v>51</v>
      </c>
      <c r="H330" s="2">
        <v>52</v>
      </c>
      <c r="I330" s="46">
        <v>0</v>
      </c>
      <c r="J330" s="46">
        <v>32367.360000000001</v>
      </c>
      <c r="K330" s="46">
        <v>325.58</v>
      </c>
    </row>
    <row r="331" spans="1:11" x14ac:dyDescent="0.2">
      <c r="A331" s="42">
        <v>327</v>
      </c>
      <c r="B331" s="43">
        <v>37265</v>
      </c>
      <c r="C331" s="42">
        <v>29</v>
      </c>
      <c r="D331" s="42">
        <v>32</v>
      </c>
      <c r="E331" s="42">
        <v>33</v>
      </c>
      <c r="F331" s="42">
        <v>38</v>
      </c>
      <c r="G331" s="42">
        <v>46</v>
      </c>
      <c r="H331" s="42">
        <v>48</v>
      </c>
      <c r="I331" s="44">
        <v>0</v>
      </c>
      <c r="J331" s="44">
        <v>30517.93</v>
      </c>
      <c r="K331" s="44">
        <v>230.33</v>
      </c>
    </row>
    <row r="332" spans="1:11" x14ac:dyDescent="0.2">
      <c r="A332" s="2">
        <v>328</v>
      </c>
      <c r="B332" s="45">
        <v>37268</v>
      </c>
      <c r="C332" s="2">
        <v>5</v>
      </c>
      <c r="D332" s="2">
        <v>7</v>
      </c>
      <c r="E332" s="2">
        <v>14</v>
      </c>
      <c r="F332" s="2">
        <v>21</v>
      </c>
      <c r="G332" s="2">
        <v>23</v>
      </c>
      <c r="H332" s="2">
        <v>51</v>
      </c>
      <c r="I332" s="46">
        <v>2721357.01</v>
      </c>
      <c r="J332" s="46">
        <v>9055.92</v>
      </c>
      <c r="K332" s="46">
        <v>126.69</v>
      </c>
    </row>
    <row r="333" spans="1:11" x14ac:dyDescent="0.2">
      <c r="A333" s="42">
        <v>329</v>
      </c>
      <c r="B333" s="43">
        <v>37272</v>
      </c>
      <c r="C333" s="42">
        <v>10</v>
      </c>
      <c r="D333" s="42">
        <v>11</v>
      </c>
      <c r="E333" s="42">
        <v>12</v>
      </c>
      <c r="F333" s="42">
        <v>24</v>
      </c>
      <c r="G333" s="42">
        <v>35</v>
      </c>
      <c r="H333" s="42">
        <v>40</v>
      </c>
      <c r="I333" s="44">
        <v>0</v>
      </c>
      <c r="J333" s="44">
        <v>10380.299999999999</v>
      </c>
      <c r="K333" s="44">
        <v>142.44</v>
      </c>
    </row>
    <row r="334" spans="1:11" x14ac:dyDescent="0.2">
      <c r="A334" s="2">
        <v>330</v>
      </c>
      <c r="B334" s="45">
        <v>37275</v>
      </c>
      <c r="C334" s="2">
        <v>2</v>
      </c>
      <c r="D334" s="2">
        <v>4</v>
      </c>
      <c r="E334" s="2">
        <v>14</v>
      </c>
      <c r="F334" s="2">
        <v>23</v>
      </c>
      <c r="G334" s="2">
        <v>37</v>
      </c>
      <c r="H334" s="2">
        <v>51</v>
      </c>
      <c r="I334" s="46">
        <v>0</v>
      </c>
      <c r="J334" s="46">
        <v>10924.51</v>
      </c>
      <c r="K334" s="46">
        <v>165.03</v>
      </c>
    </row>
    <row r="335" spans="1:11" x14ac:dyDescent="0.2">
      <c r="A335" s="42">
        <v>331</v>
      </c>
      <c r="B335" s="43">
        <v>37279</v>
      </c>
      <c r="C335" s="42">
        <v>1</v>
      </c>
      <c r="D335" s="42">
        <v>13</v>
      </c>
      <c r="E335" s="42">
        <v>20</v>
      </c>
      <c r="F335" s="42">
        <v>27</v>
      </c>
      <c r="G335" s="42">
        <v>35</v>
      </c>
      <c r="H335" s="42">
        <v>37</v>
      </c>
      <c r="I335" s="44">
        <v>0</v>
      </c>
      <c r="J335" s="44">
        <v>13872.44</v>
      </c>
      <c r="K335" s="44">
        <v>150.97</v>
      </c>
    </row>
    <row r="336" spans="1:11" x14ac:dyDescent="0.2">
      <c r="A336" s="2">
        <v>332</v>
      </c>
      <c r="B336" s="45">
        <v>37282</v>
      </c>
      <c r="C336" s="2">
        <v>23</v>
      </c>
      <c r="D336" s="2">
        <v>28</v>
      </c>
      <c r="E336" s="2">
        <v>29</v>
      </c>
      <c r="F336" s="2">
        <v>34</v>
      </c>
      <c r="G336" s="2">
        <v>42</v>
      </c>
      <c r="H336" s="2">
        <v>44</v>
      </c>
      <c r="I336" s="46">
        <v>0</v>
      </c>
      <c r="J336" s="46">
        <v>16762.689999999999</v>
      </c>
      <c r="K336" s="46">
        <v>206.47</v>
      </c>
    </row>
    <row r="337" spans="1:11" x14ac:dyDescent="0.2">
      <c r="A337" s="42">
        <v>333</v>
      </c>
      <c r="B337" s="43">
        <v>37286</v>
      </c>
      <c r="C337" s="42">
        <v>4</v>
      </c>
      <c r="D337" s="42">
        <v>27</v>
      </c>
      <c r="E337" s="42">
        <v>35</v>
      </c>
      <c r="F337" s="42">
        <v>44</v>
      </c>
      <c r="G337" s="42">
        <v>52</v>
      </c>
      <c r="H337" s="42">
        <v>53</v>
      </c>
      <c r="I337" s="44">
        <v>0</v>
      </c>
      <c r="J337" s="44">
        <v>12692.31</v>
      </c>
      <c r="K337" s="44">
        <v>189.02</v>
      </c>
    </row>
    <row r="338" spans="1:11" x14ac:dyDescent="0.2">
      <c r="A338" s="2">
        <v>334</v>
      </c>
      <c r="B338" s="45">
        <v>37289</v>
      </c>
      <c r="C338" s="2">
        <v>14</v>
      </c>
      <c r="D338" s="2">
        <v>23</v>
      </c>
      <c r="E338" s="2">
        <v>24</v>
      </c>
      <c r="F338" s="2">
        <v>26</v>
      </c>
      <c r="G338" s="2">
        <v>41</v>
      </c>
      <c r="H338" s="2">
        <v>51</v>
      </c>
      <c r="I338" s="46">
        <v>8729392.9100000001</v>
      </c>
      <c r="J338" s="46">
        <v>1400.91</v>
      </c>
      <c r="K338" s="46">
        <v>189.47</v>
      </c>
    </row>
    <row r="339" spans="1:11" x14ac:dyDescent="0.2">
      <c r="A339" s="42">
        <v>335</v>
      </c>
      <c r="B339" s="43">
        <v>37293</v>
      </c>
      <c r="C339" s="42">
        <v>7</v>
      </c>
      <c r="D339" s="42">
        <v>23</v>
      </c>
      <c r="E339" s="42">
        <v>33</v>
      </c>
      <c r="F339" s="42">
        <v>43</v>
      </c>
      <c r="G339" s="42">
        <v>57</v>
      </c>
      <c r="H339" s="42">
        <v>59</v>
      </c>
      <c r="I339" s="44">
        <v>0</v>
      </c>
      <c r="J339" s="44">
        <v>17736.830000000002</v>
      </c>
      <c r="K339" s="44">
        <v>198.73</v>
      </c>
    </row>
    <row r="340" spans="1:11" x14ac:dyDescent="0.2">
      <c r="A340" s="2">
        <v>336</v>
      </c>
      <c r="B340" s="45">
        <v>37296</v>
      </c>
      <c r="C340" s="2">
        <v>2</v>
      </c>
      <c r="D340" s="2">
        <v>18</v>
      </c>
      <c r="E340" s="2">
        <v>22</v>
      </c>
      <c r="F340" s="2">
        <v>26</v>
      </c>
      <c r="G340" s="2">
        <v>30</v>
      </c>
      <c r="H340" s="2">
        <v>54</v>
      </c>
      <c r="I340" s="46">
        <v>0</v>
      </c>
      <c r="J340" s="46">
        <v>11058.6</v>
      </c>
      <c r="K340" s="46">
        <v>180.91</v>
      </c>
    </row>
    <row r="341" spans="1:11" x14ac:dyDescent="0.2">
      <c r="A341" s="42">
        <v>337</v>
      </c>
      <c r="B341" s="43">
        <v>37303</v>
      </c>
      <c r="C341" s="42">
        <v>4</v>
      </c>
      <c r="D341" s="42">
        <v>14</v>
      </c>
      <c r="E341" s="42">
        <v>16</v>
      </c>
      <c r="F341" s="42">
        <v>31</v>
      </c>
      <c r="G341" s="42">
        <v>52</v>
      </c>
      <c r="H341" s="42">
        <v>54</v>
      </c>
      <c r="I341" s="44">
        <v>0</v>
      </c>
      <c r="J341" s="44">
        <v>27110.52</v>
      </c>
      <c r="K341" s="44">
        <v>265.86</v>
      </c>
    </row>
    <row r="342" spans="1:11" x14ac:dyDescent="0.2">
      <c r="A342" s="2">
        <v>338</v>
      </c>
      <c r="B342" s="45">
        <v>37307</v>
      </c>
      <c r="C342" s="2">
        <v>1</v>
      </c>
      <c r="D342" s="2">
        <v>4</v>
      </c>
      <c r="E342" s="2">
        <v>9</v>
      </c>
      <c r="F342" s="2">
        <v>36</v>
      </c>
      <c r="G342" s="2">
        <v>46</v>
      </c>
      <c r="H342" s="2">
        <v>48</v>
      </c>
      <c r="I342" s="46">
        <v>0</v>
      </c>
      <c r="J342" s="46">
        <v>14031.02</v>
      </c>
      <c r="K342" s="46">
        <v>185.23</v>
      </c>
    </row>
    <row r="343" spans="1:11" x14ac:dyDescent="0.2">
      <c r="A343" s="42">
        <v>339</v>
      </c>
      <c r="B343" s="43">
        <v>37310</v>
      </c>
      <c r="C343" s="42">
        <v>5</v>
      </c>
      <c r="D343" s="42">
        <v>12</v>
      </c>
      <c r="E343" s="42">
        <v>13</v>
      </c>
      <c r="F343" s="42">
        <v>16</v>
      </c>
      <c r="G343" s="42">
        <v>27</v>
      </c>
      <c r="H343" s="42">
        <v>50</v>
      </c>
      <c r="I343" s="44">
        <v>0</v>
      </c>
      <c r="J343" s="44">
        <v>12374.85</v>
      </c>
      <c r="K343" s="44">
        <v>135.63999999999999</v>
      </c>
    </row>
    <row r="344" spans="1:11" x14ac:dyDescent="0.2">
      <c r="A344" s="2">
        <v>340</v>
      </c>
      <c r="B344" s="45">
        <v>37314</v>
      </c>
      <c r="C344" s="2">
        <v>9</v>
      </c>
      <c r="D344" s="2">
        <v>10</v>
      </c>
      <c r="E344" s="2">
        <v>12</v>
      </c>
      <c r="F344" s="2">
        <v>33</v>
      </c>
      <c r="G344" s="2">
        <v>42</v>
      </c>
      <c r="H344" s="2">
        <v>60</v>
      </c>
      <c r="I344" s="46">
        <v>0</v>
      </c>
      <c r="J344" s="46">
        <v>9877.84</v>
      </c>
      <c r="K344" s="46">
        <v>170.83</v>
      </c>
    </row>
    <row r="345" spans="1:11" x14ac:dyDescent="0.2">
      <c r="A345" s="42">
        <v>341</v>
      </c>
      <c r="B345" s="43">
        <v>37317</v>
      </c>
      <c r="C345" s="42">
        <v>5</v>
      </c>
      <c r="D345" s="42">
        <v>16</v>
      </c>
      <c r="E345" s="42">
        <v>22</v>
      </c>
      <c r="F345" s="42">
        <v>23</v>
      </c>
      <c r="G345" s="42">
        <v>43</v>
      </c>
      <c r="H345" s="42">
        <v>56</v>
      </c>
      <c r="I345" s="44">
        <v>0</v>
      </c>
      <c r="J345" s="44">
        <v>9623.14</v>
      </c>
      <c r="K345" s="44">
        <v>143.34</v>
      </c>
    </row>
    <row r="346" spans="1:11" x14ac:dyDescent="0.2">
      <c r="A346" s="2">
        <v>342</v>
      </c>
      <c r="B346" s="45">
        <v>37321</v>
      </c>
      <c r="C346" s="2">
        <v>16</v>
      </c>
      <c r="D346" s="2">
        <v>29</v>
      </c>
      <c r="E346" s="2">
        <v>34</v>
      </c>
      <c r="F346" s="2">
        <v>49</v>
      </c>
      <c r="G346" s="2">
        <v>51</v>
      </c>
      <c r="H346" s="2">
        <v>54</v>
      </c>
      <c r="I346" s="46">
        <v>0</v>
      </c>
      <c r="J346" s="46">
        <v>15067.81</v>
      </c>
      <c r="K346" s="46">
        <v>250.27</v>
      </c>
    </row>
    <row r="347" spans="1:11" x14ac:dyDescent="0.2">
      <c r="A347" s="42">
        <v>343</v>
      </c>
      <c r="B347" s="43">
        <v>37324</v>
      </c>
      <c r="C347" s="42">
        <v>4</v>
      </c>
      <c r="D347" s="42">
        <v>6</v>
      </c>
      <c r="E347" s="42">
        <v>7</v>
      </c>
      <c r="F347" s="42">
        <v>12</v>
      </c>
      <c r="G347" s="42">
        <v>24</v>
      </c>
      <c r="H347" s="42">
        <v>41</v>
      </c>
      <c r="I347" s="44">
        <v>9937283.0299999993</v>
      </c>
      <c r="J347" s="44">
        <v>7884.39</v>
      </c>
      <c r="K347" s="44">
        <v>113.51</v>
      </c>
    </row>
    <row r="348" spans="1:11" x14ac:dyDescent="0.2">
      <c r="A348" s="2">
        <v>344</v>
      </c>
      <c r="B348" s="45">
        <v>37328</v>
      </c>
      <c r="C348" s="2">
        <v>10</v>
      </c>
      <c r="D348" s="2">
        <v>12</v>
      </c>
      <c r="E348" s="2">
        <v>14</v>
      </c>
      <c r="F348" s="2">
        <v>33</v>
      </c>
      <c r="G348" s="2">
        <v>35</v>
      </c>
      <c r="H348" s="2">
        <v>36</v>
      </c>
      <c r="I348" s="46">
        <v>0</v>
      </c>
      <c r="J348" s="46">
        <v>9494.33</v>
      </c>
      <c r="K348" s="46">
        <v>124.78</v>
      </c>
    </row>
    <row r="349" spans="1:11" x14ac:dyDescent="0.2">
      <c r="A349" s="42">
        <v>345</v>
      </c>
      <c r="B349" s="43">
        <v>37331</v>
      </c>
      <c r="C349" s="42">
        <v>11</v>
      </c>
      <c r="D349" s="42">
        <v>22</v>
      </c>
      <c r="E349" s="42">
        <v>46</v>
      </c>
      <c r="F349" s="42">
        <v>51</v>
      </c>
      <c r="G349" s="42">
        <v>56</v>
      </c>
      <c r="H349" s="42">
        <v>58</v>
      </c>
      <c r="I349" s="44">
        <v>1447870.53</v>
      </c>
      <c r="J349" s="44">
        <v>28511.84</v>
      </c>
      <c r="K349" s="44">
        <v>353.42</v>
      </c>
    </row>
    <row r="350" spans="1:11" x14ac:dyDescent="0.2">
      <c r="A350" s="2">
        <v>346</v>
      </c>
      <c r="B350" s="45">
        <v>37335</v>
      </c>
      <c r="C350" s="2">
        <v>7</v>
      </c>
      <c r="D350" s="2">
        <v>12</v>
      </c>
      <c r="E350" s="2">
        <v>41</v>
      </c>
      <c r="F350" s="2">
        <v>46</v>
      </c>
      <c r="G350" s="2">
        <v>56</v>
      </c>
      <c r="H350" s="2">
        <v>60</v>
      </c>
      <c r="I350" s="46">
        <v>0</v>
      </c>
      <c r="J350" s="46">
        <v>19632.3</v>
      </c>
      <c r="K350" s="46">
        <v>246.17</v>
      </c>
    </row>
    <row r="351" spans="1:11" x14ac:dyDescent="0.2">
      <c r="A351" s="42">
        <v>347</v>
      </c>
      <c r="B351" s="43">
        <v>37338</v>
      </c>
      <c r="C351" s="42">
        <v>1</v>
      </c>
      <c r="D351" s="42">
        <v>10</v>
      </c>
      <c r="E351" s="42">
        <v>12</v>
      </c>
      <c r="F351" s="42">
        <v>26</v>
      </c>
      <c r="G351" s="42">
        <v>48</v>
      </c>
      <c r="H351" s="42">
        <v>52</v>
      </c>
      <c r="I351" s="44">
        <v>0</v>
      </c>
      <c r="J351" s="44">
        <v>9988.89</v>
      </c>
      <c r="K351" s="44">
        <v>151.47999999999999</v>
      </c>
    </row>
    <row r="352" spans="1:11" x14ac:dyDescent="0.2">
      <c r="A352" s="2">
        <v>348</v>
      </c>
      <c r="B352" s="45">
        <v>37342</v>
      </c>
      <c r="C352" s="2">
        <v>19</v>
      </c>
      <c r="D352" s="2">
        <v>30</v>
      </c>
      <c r="E352" s="2">
        <v>33</v>
      </c>
      <c r="F352" s="2">
        <v>39</v>
      </c>
      <c r="G352" s="2">
        <v>40</v>
      </c>
      <c r="H352" s="2">
        <v>52</v>
      </c>
      <c r="I352" s="46">
        <v>0</v>
      </c>
      <c r="J352" s="46">
        <v>26763.06</v>
      </c>
      <c r="K352" s="46">
        <v>327.45999999999998</v>
      </c>
    </row>
    <row r="353" spans="1:11" x14ac:dyDescent="0.2">
      <c r="A353" s="42">
        <v>349</v>
      </c>
      <c r="B353" s="43">
        <v>37345</v>
      </c>
      <c r="C353" s="42">
        <v>8</v>
      </c>
      <c r="D353" s="42">
        <v>9</v>
      </c>
      <c r="E353" s="42">
        <v>28</v>
      </c>
      <c r="F353" s="42">
        <v>32</v>
      </c>
      <c r="G353" s="42">
        <v>38</v>
      </c>
      <c r="H353" s="42">
        <v>54</v>
      </c>
      <c r="I353" s="44">
        <v>0</v>
      </c>
      <c r="J353" s="44">
        <v>14053.06</v>
      </c>
      <c r="K353" s="44">
        <v>197.31</v>
      </c>
    </row>
    <row r="354" spans="1:11" x14ac:dyDescent="0.2">
      <c r="A354" s="2">
        <v>350</v>
      </c>
      <c r="B354" s="45">
        <v>37349</v>
      </c>
      <c r="C354" s="2">
        <v>10</v>
      </c>
      <c r="D354" s="2">
        <v>15</v>
      </c>
      <c r="E354" s="2">
        <v>23</v>
      </c>
      <c r="F354" s="2">
        <v>30</v>
      </c>
      <c r="G354" s="2">
        <v>43</v>
      </c>
      <c r="H354" s="2">
        <v>57</v>
      </c>
      <c r="I354" s="46">
        <v>0</v>
      </c>
      <c r="J354" s="46">
        <v>11801.82</v>
      </c>
      <c r="K354" s="46">
        <v>187.66</v>
      </c>
    </row>
    <row r="355" spans="1:11" x14ac:dyDescent="0.2">
      <c r="A355" s="42">
        <v>351</v>
      </c>
      <c r="B355" s="43">
        <v>37352</v>
      </c>
      <c r="C355" s="42">
        <v>15</v>
      </c>
      <c r="D355" s="42">
        <v>16</v>
      </c>
      <c r="E355" s="42">
        <v>24</v>
      </c>
      <c r="F355" s="42">
        <v>41</v>
      </c>
      <c r="G355" s="42">
        <v>59</v>
      </c>
      <c r="H355" s="42">
        <v>60</v>
      </c>
      <c r="I355" s="44">
        <v>0</v>
      </c>
      <c r="J355" s="44">
        <v>14478.34</v>
      </c>
      <c r="K355" s="44">
        <v>242.37</v>
      </c>
    </row>
    <row r="356" spans="1:11" x14ac:dyDescent="0.2">
      <c r="A356" s="2">
        <v>352</v>
      </c>
      <c r="B356" s="45">
        <v>37356</v>
      </c>
      <c r="C356" s="2">
        <v>7</v>
      </c>
      <c r="D356" s="2">
        <v>20</v>
      </c>
      <c r="E356" s="2">
        <v>25</v>
      </c>
      <c r="F356" s="2">
        <v>44</v>
      </c>
      <c r="G356" s="2">
        <v>47</v>
      </c>
      <c r="H356" s="2">
        <v>49</v>
      </c>
      <c r="I356" s="46">
        <v>0</v>
      </c>
      <c r="J356" s="46">
        <v>7848.74</v>
      </c>
      <c r="K356" s="46">
        <v>155.80000000000001</v>
      </c>
    </row>
    <row r="357" spans="1:11" x14ac:dyDescent="0.2">
      <c r="A357" s="42">
        <v>353</v>
      </c>
      <c r="B357" s="43">
        <v>37359</v>
      </c>
      <c r="C357" s="42">
        <v>19</v>
      </c>
      <c r="D357" s="42">
        <v>23</v>
      </c>
      <c r="E357" s="42">
        <v>30</v>
      </c>
      <c r="F357" s="42">
        <v>46</v>
      </c>
      <c r="G357" s="42">
        <v>55</v>
      </c>
      <c r="H357" s="42">
        <v>60</v>
      </c>
      <c r="I357" s="44">
        <v>0</v>
      </c>
      <c r="J357" s="44">
        <v>19537.11</v>
      </c>
      <c r="K357" s="44">
        <v>252.44</v>
      </c>
    </row>
    <row r="358" spans="1:11" x14ac:dyDescent="0.2">
      <c r="A358" s="2">
        <v>354</v>
      </c>
      <c r="B358" s="45">
        <v>37363</v>
      </c>
      <c r="C358" s="2">
        <v>7</v>
      </c>
      <c r="D358" s="2">
        <v>16</v>
      </c>
      <c r="E358" s="2">
        <v>38</v>
      </c>
      <c r="F358" s="2">
        <v>40</v>
      </c>
      <c r="G358" s="2">
        <v>41</v>
      </c>
      <c r="H358" s="2">
        <v>52</v>
      </c>
      <c r="I358" s="46">
        <v>18680098.100000001</v>
      </c>
      <c r="J358" s="46">
        <v>16450.68</v>
      </c>
      <c r="K358" s="46">
        <v>246.46</v>
      </c>
    </row>
    <row r="359" spans="1:11" x14ac:dyDescent="0.2">
      <c r="A359" s="42">
        <v>355</v>
      </c>
      <c r="B359" s="43">
        <v>37366</v>
      </c>
      <c r="C359" s="42">
        <v>2</v>
      </c>
      <c r="D359" s="42">
        <v>14</v>
      </c>
      <c r="E359" s="42">
        <v>22</v>
      </c>
      <c r="F359" s="42">
        <v>23</v>
      </c>
      <c r="G359" s="42">
        <v>37</v>
      </c>
      <c r="H359" s="42">
        <v>60</v>
      </c>
      <c r="I359" s="44">
        <v>0</v>
      </c>
      <c r="J359" s="44">
        <v>14412.47</v>
      </c>
      <c r="K359" s="44">
        <v>152.38999999999999</v>
      </c>
    </row>
    <row r="360" spans="1:11" x14ac:dyDescent="0.2">
      <c r="A360" s="2">
        <v>356</v>
      </c>
      <c r="B360" s="45">
        <v>37370</v>
      </c>
      <c r="C360" s="2">
        <v>5</v>
      </c>
      <c r="D360" s="2">
        <v>19</v>
      </c>
      <c r="E360" s="2">
        <v>21</v>
      </c>
      <c r="F360" s="2">
        <v>54</v>
      </c>
      <c r="G360" s="2">
        <v>56</v>
      </c>
      <c r="H360" s="2">
        <v>58</v>
      </c>
      <c r="I360" s="46">
        <v>0</v>
      </c>
      <c r="J360" s="46">
        <v>15777.72</v>
      </c>
      <c r="K360" s="46">
        <v>208.28</v>
      </c>
    </row>
    <row r="361" spans="1:11" x14ac:dyDescent="0.2">
      <c r="A361" s="42">
        <v>357</v>
      </c>
      <c r="B361" s="43">
        <v>37373</v>
      </c>
      <c r="C361" s="42">
        <v>2</v>
      </c>
      <c r="D361" s="42">
        <v>30</v>
      </c>
      <c r="E361" s="42">
        <v>32</v>
      </c>
      <c r="F361" s="42">
        <v>35</v>
      </c>
      <c r="G361" s="42">
        <v>45</v>
      </c>
      <c r="H361" s="42">
        <v>53</v>
      </c>
      <c r="I361" s="44">
        <v>0</v>
      </c>
      <c r="J361" s="44">
        <v>23899.52</v>
      </c>
      <c r="K361" s="44">
        <v>247.94</v>
      </c>
    </row>
    <row r="362" spans="1:11" x14ac:dyDescent="0.2">
      <c r="A362" s="2">
        <v>358</v>
      </c>
      <c r="B362" s="45">
        <v>37380</v>
      </c>
      <c r="C362" s="2">
        <v>12</v>
      </c>
      <c r="D362" s="2">
        <v>17</v>
      </c>
      <c r="E362" s="2">
        <v>21</v>
      </c>
      <c r="F362" s="2">
        <v>32</v>
      </c>
      <c r="G362" s="2">
        <v>40</v>
      </c>
      <c r="H362" s="2">
        <v>42</v>
      </c>
      <c r="I362" s="46">
        <v>0</v>
      </c>
      <c r="J362" s="46">
        <v>12903.06</v>
      </c>
      <c r="K362" s="46">
        <v>186.23</v>
      </c>
    </row>
    <row r="363" spans="1:11" x14ac:dyDescent="0.2">
      <c r="A363" s="42">
        <v>359</v>
      </c>
      <c r="B363" s="43">
        <v>37384</v>
      </c>
      <c r="C363" s="42">
        <v>13</v>
      </c>
      <c r="D363" s="42">
        <v>19</v>
      </c>
      <c r="E363" s="42">
        <v>20</v>
      </c>
      <c r="F363" s="42">
        <v>29</v>
      </c>
      <c r="G363" s="42">
        <v>31</v>
      </c>
      <c r="H363" s="42">
        <v>54</v>
      </c>
      <c r="I363" s="44">
        <v>0</v>
      </c>
      <c r="J363" s="44">
        <v>13050.25</v>
      </c>
      <c r="K363" s="44">
        <v>184.17</v>
      </c>
    </row>
    <row r="364" spans="1:11" x14ac:dyDescent="0.2">
      <c r="A364" s="2">
        <v>360</v>
      </c>
      <c r="B364" s="45">
        <v>37387</v>
      </c>
      <c r="C364" s="2">
        <v>23</v>
      </c>
      <c r="D364" s="2">
        <v>24</v>
      </c>
      <c r="E364" s="2">
        <v>29</v>
      </c>
      <c r="F364" s="2">
        <v>47</v>
      </c>
      <c r="G364" s="2">
        <v>53</v>
      </c>
      <c r="H364" s="2">
        <v>55</v>
      </c>
      <c r="I364" s="46">
        <v>0</v>
      </c>
      <c r="J364" s="46">
        <v>10645.79</v>
      </c>
      <c r="K364" s="46">
        <v>168.28</v>
      </c>
    </row>
    <row r="365" spans="1:11" x14ac:dyDescent="0.2">
      <c r="A365" s="42">
        <v>361</v>
      </c>
      <c r="B365" s="43">
        <v>37391</v>
      </c>
      <c r="C365" s="42">
        <v>16</v>
      </c>
      <c r="D365" s="42">
        <v>28</v>
      </c>
      <c r="E365" s="42">
        <v>31</v>
      </c>
      <c r="F365" s="42">
        <v>41</v>
      </c>
      <c r="G365" s="42">
        <v>45</v>
      </c>
      <c r="H365" s="42">
        <v>59</v>
      </c>
      <c r="I365" s="44">
        <v>0</v>
      </c>
      <c r="J365" s="44">
        <v>12456.14</v>
      </c>
      <c r="K365" s="44">
        <v>232.26</v>
      </c>
    </row>
    <row r="366" spans="1:11" x14ac:dyDescent="0.2">
      <c r="A366" s="2">
        <v>362</v>
      </c>
      <c r="B366" s="45">
        <v>37394</v>
      </c>
      <c r="C366" s="2">
        <v>7</v>
      </c>
      <c r="D366" s="2">
        <v>20</v>
      </c>
      <c r="E366" s="2">
        <v>33</v>
      </c>
      <c r="F366" s="2">
        <v>37</v>
      </c>
      <c r="G366" s="2">
        <v>46</v>
      </c>
      <c r="H366" s="2">
        <v>56</v>
      </c>
      <c r="I366" s="46">
        <v>18399160.530000001</v>
      </c>
      <c r="J366" s="46">
        <v>15253.12</v>
      </c>
      <c r="K366" s="46">
        <v>201.08</v>
      </c>
    </row>
    <row r="367" spans="1:11" x14ac:dyDescent="0.2">
      <c r="A367" s="42">
        <v>363</v>
      </c>
      <c r="B367" s="43">
        <v>37398</v>
      </c>
      <c r="C367" s="42">
        <v>19</v>
      </c>
      <c r="D367" s="42">
        <v>29</v>
      </c>
      <c r="E367" s="42">
        <v>39</v>
      </c>
      <c r="F367" s="42">
        <v>47</v>
      </c>
      <c r="G367" s="42">
        <v>49</v>
      </c>
      <c r="H367" s="42">
        <v>54</v>
      </c>
      <c r="I367" s="44">
        <v>0</v>
      </c>
      <c r="J367" s="44">
        <v>14921.89</v>
      </c>
      <c r="K367" s="44">
        <v>180.39</v>
      </c>
    </row>
    <row r="368" spans="1:11" x14ac:dyDescent="0.2">
      <c r="A368" s="2">
        <v>364</v>
      </c>
      <c r="B368" s="45">
        <v>37401</v>
      </c>
      <c r="C368" s="2">
        <v>5</v>
      </c>
      <c r="D368" s="2">
        <v>29</v>
      </c>
      <c r="E368" s="2">
        <v>44</v>
      </c>
      <c r="F368" s="2">
        <v>51</v>
      </c>
      <c r="G368" s="2">
        <v>57</v>
      </c>
      <c r="H368" s="2">
        <v>59</v>
      </c>
      <c r="I368" s="46">
        <v>1307293.04</v>
      </c>
      <c r="J368" s="46">
        <v>9033.16</v>
      </c>
      <c r="K368" s="46">
        <v>206.32</v>
      </c>
    </row>
    <row r="369" spans="1:11" x14ac:dyDescent="0.2">
      <c r="A369" s="42">
        <v>365</v>
      </c>
      <c r="B369" s="43">
        <v>37405</v>
      </c>
      <c r="C369" s="42">
        <v>19</v>
      </c>
      <c r="D369" s="42">
        <v>23</v>
      </c>
      <c r="E369" s="42">
        <v>34</v>
      </c>
      <c r="F369" s="42">
        <v>37</v>
      </c>
      <c r="G369" s="42">
        <v>52</v>
      </c>
      <c r="H369" s="42">
        <v>58</v>
      </c>
      <c r="I369" s="44">
        <v>462752.26</v>
      </c>
      <c r="J369" s="44">
        <v>8569.49</v>
      </c>
      <c r="K369" s="44">
        <v>157.9</v>
      </c>
    </row>
    <row r="370" spans="1:11" x14ac:dyDescent="0.2">
      <c r="A370" s="2">
        <v>366</v>
      </c>
      <c r="B370" s="45">
        <v>37408</v>
      </c>
      <c r="C370" s="2">
        <v>4</v>
      </c>
      <c r="D370" s="2">
        <v>6</v>
      </c>
      <c r="E370" s="2">
        <v>7</v>
      </c>
      <c r="F370" s="2">
        <v>15</v>
      </c>
      <c r="G370" s="2">
        <v>21</v>
      </c>
      <c r="H370" s="2">
        <v>51</v>
      </c>
      <c r="I370" s="46">
        <v>0</v>
      </c>
      <c r="J370" s="46">
        <v>12721.16</v>
      </c>
      <c r="K370" s="46">
        <v>148.93</v>
      </c>
    </row>
    <row r="371" spans="1:11" x14ac:dyDescent="0.2">
      <c r="A371" s="42">
        <v>367</v>
      </c>
      <c r="B371" s="43">
        <v>37412</v>
      </c>
      <c r="C371" s="42">
        <v>10</v>
      </c>
      <c r="D371" s="42">
        <v>12</v>
      </c>
      <c r="E371" s="42">
        <v>27</v>
      </c>
      <c r="F371" s="42">
        <v>33</v>
      </c>
      <c r="G371" s="42">
        <v>49</v>
      </c>
      <c r="H371" s="42">
        <v>52</v>
      </c>
      <c r="I371" s="44">
        <v>1150498.02</v>
      </c>
      <c r="J371" s="44">
        <v>6157.48</v>
      </c>
      <c r="K371" s="44">
        <v>143.27000000000001</v>
      </c>
    </row>
    <row r="372" spans="1:11" x14ac:dyDescent="0.2">
      <c r="A372" s="2">
        <v>368</v>
      </c>
      <c r="B372" s="45">
        <v>37415</v>
      </c>
      <c r="C372" s="2">
        <v>13</v>
      </c>
      <c r="D372" s="2">
        <v>29</v>
      </c>
      <c r="E372" s="2">
        <v>32</v>
      </c>
      <c r="F372" s="2">
        <v>38</v>
      </c>
      <c r="G372" s="2">
        <v>44</v>
      </c>
      <c r="H372" s="2">
        <v>50</v>
      </c>
      <c r="I372" s="46">
        <v>0</v>
      </c>
      <c r="J372" s="46">
        <v>10725.28</v>
      </c>
      <c r="K372" s="46">
        <v>175.87</v>
      </c>
    </row>
    <row r="373" spans="1:11" x14ac:dyDescent="0.2">
      <c r="A373" s="42">
        <v>369</v>
      </c>
      <c r="B373" s="43">
        <v>37419</v>
      </c>
      <c r="C373" s="42">
        <v>1</v>
      </c>
      <c r="D373" s="42">
        <v>14</v>
      </c>
      <c r="E373" s="42">
        <v>21</v>
      </c>
      <c r="F373" s="42">
        <v>35</v>
      </c>
      <c r="G373" s="42">
        <v>42</v>
      </c>
      <c r="H373" s="42">
        <v>60</v>
      </c>
      <c r="I373" s="44">
        <v>1221738.07</v>
      </c>
      <c r="J373" s="44">
        <v>9775.5499999999993</v>
      </c>
      <c r="K373" s="44">
        <v>107.51</v>
      </c>
    </row>
    <row r="374" spans="1:11" x14ac:dyDescent="0.2">
      <c r="A374" s="2">
        <v>370</v>
      </c>
      <c r="B374" s="45">
        <v>37422</v>
      </c>
      <c r="C374" s="2">
        <v>1</v>
      </c>
      <c r="D374" s="2">
        <v>4</v>
      </c>
      <c r="E374" s="2">
        <v>40</v>
      </c>
      <c r="F374" s="2">
        <v>42</v>
      </c>
      <c r="G374" s="2">
        <v>51</v>
      </c>
      <c r="H374" s="2">
        <v>54</v>
      </c>
      <c r="I374" s="46">
        <v>0</v>
      </c>
      <c r="J374" s="46">
        <v>23283.3</v>
      </c>
      <c r="K374" s="46">
        <v>287.25</v>
      </c>
    </row>
    <row r="375" spans="1:11" x14ac:dyDescent="0.2">
      <c r="A375" s="42">
        <v>371</v>
      </c>
      <c r="B375" s="43">
        <v>37426</v>
      </c>
      <c r="C375" s="42">
        <v>4</v>
      </c>
      <c r="D375" s="42">
        <v>18</v>
      </c>
      <c r="E375" s="42">
        <v>23</v>
      </c>
      <c r="F375" s="42">
        <v>33</v>
      </c>
      <c r="G375" s="42">
        <v>39</v>
      </c>
      <c r="H375" s="42">
        <v>60</v>
      </c>
      <c r="I375" s="44">
        <v>0</v>
      </c>
      <c r="J375" s="44">
        <v>16675.12</v>
      </c>
      <c r="K375" s="44">
        <v>196.23</v>
      </c>
    </row>
    <row r="376" spans="1:11" x14ac:dyDescent="0.2">
      <c r="A376" s="2">
        <v>372</v>
      </c>
      <c r="B376" s="45">
        <v>37429</v>
      </c>
      <c r="C376" s="2">
        <v>16</v>
      </c>
      <c r="D376" s="2">
        <v>17</v>
      </c>
      <c r="E376" s="2">
        <v>24</v>
      </c>
      <c r="F376" s="2">
        <v>39</v>
      </c>
      <c r="G376" s="2">
        <v>46</v>
      </c>
      <c r="H376" s="2">
        <v>57</v>
      </c>
      <c r="I376" s="46">
        <v>4792658.3499999996</v>
      </c>
      <c r="J376" s="46">
        <v>12884.04</v>
      </c>
      <c r="K376" s="46">
        <v>161.80000000000001</v>
      </c>
    </row>
    <row r="377" spans="1:11" x14ac:dyDescent="0.2">
      <c r="A377" s="42">
        <v>373</v>
      </c>
      <c r="B377" s="43">
        <v>37433</v>
      </c>
      <c r="C377" s="42">
        <v>1</v>
      </c>
      <c r="D377" s="42">
        <v>5</v>
      </c>
      <c r="E377" s="42">
        <v>10</v>
      </c>
      <c r="F377" s="42">
        <v>24</v>
      </c>
      <c r="G377" s="42">
        <v>31</v>
      </c>
      <c r="H377" s="42">
        <v>33</v>
      </c>
      <c r="I377" s="44">
        <v>0</v>
      </c>
      <c r="J377" s="44">
        <v>6480.14</v>
      </c>
      <c r="K377" s="44">
        <v>101.98</v>
      </c>
    </row>
    <row r="378" spans="1:11" x14ac:dyDescent="0.2">
      <c r="A378" s="2">
        <v>374</v>
      </c>
      <c r="B378" s="45">
        <v>37436</v>
      </c>
      <c r="C378" s="2">
        <v>2</v>
      </c>
      <c r="D378" s="2">
        <v>5</v>
      </c>
      <c r="E378" s="2">
        <v>16</v>
      </c>
      <c r="F378" s="2">
        <v>26</v>
      </c>
      <c r="G378" s="2">
        <v>44</v>
      </c>
      <c r="H378" s="2">
        <v>54</v>
      </c>
      <c r="I378" s="46">
        <v>0</v>
      </c>
      <c r="J378" s="46">
        <v>8073.17</v>
      </c>
      <c r="K378" s="46">
        <v>193.45</v>
      </c>
    </row>
    <row r="379" spans="1:11" x14ac:dyDescent="0.2">
      <c r="A379" s="42">
        <v>375</v>
      </c>
      <c r="B379" s="43">
        <v>37440</v>
      </c>
      <c r="C379" s="42">
        <v>1</v>
      </c>
      <c r="D379" s="42">
        <v>5</v>
      </c>
      <c r="E379" s="42">
        <v>9</v>
      </c>
      <c r="F379" s="42">
        <v>42</v>
      </c>
      <c r="G379" s="42">
        <v>51</v>
      </c>
      <c r="H379" s="42">
        <v>58</v>
      </c>
      <c r="I379" s="44">
        <v>0</v>
      </c>
      <c r="J379" s="44">
        <v>14359.09</v>
      </c>
      <c r="K379" s="44">
        <v>200.11</v>
      </c>
    </row>
    <row r="380" spans="1:11" x14ac:dyDescent="0.2">
      <c r="A380" s="2">
        <v>376</v>
      </c>
      <c r="B380" s="45">
        <v>37443</v>
      </c>
      <c r="C380" s="2">
        <v>10</v>
      </c>
      <c r="D380" s="2">
        <v>13</v>
      </c>
      <c r="E380" s="2">
        <v>25</v>
      </c>
      <c r="F380" s="2">
        <v>35</v>
      </c>
      <c r="G380" s="2">
        <v>43</v>
      </c>
      <c r="H380" s="2">
        <v>48</v>
      </c>
      <c r="I380" s="46">
        <v>0</v>
      </c>
      <c r="J380" s="46">
        <v>7257</v>
      </c>
      <c r="K380" s="46">
        <v>114.33</v>
      </c>
    </row>
    <row r="381" spans="1:11" x14ac:dyDescent="0.2">
      <c r="A381" s="42">
        <v>377</v>
      </c>
      <c r="B381" s="43">
        <v>37447</v>
      </c>
      <c r="C381" s="42">
        <v>3</v>
      </c>
      <c r="D381" s="42">
        <v>12</v>
      </c>
      <c r="E381" s="42">
        <v>19</v>
      </c>
      <c r="F381" s="42">
        <v>27</v>
      </c>
      <c r="G381" s="42">
        <v>45</v>
      </c>
      <c r="H381" s="42">
        <v>46</v>
      </c>
      <c r="I381" s="44">
        <v>0</v>
      </c>
      <c r="J381" s="44">
        <v>6639.02</v>
      </c>
      <c r="K381" s="44">
        <v>105.23</v>
      </c>
    </row>
    <row r="382" spans="1:11" x14ac:dyDescent="0.2">
      <c r="A382" s="2">
        <v>378</v>
      </c>
      <c r="B382" s="45">
        <v>37450</v>
      </c>
      <c r="C382" s="2">
        <v>5</v>
      </c>
      <c r="D382" s="2">
        <v>38</v>
      </c>
      <c r="E382" s="2">
        <v>41</v>
      </c>
      <c r="F382" s="2">
        <v>45</v>
      </c>
      <c r="G382" s="2">
        <v>48</v>
      </c>
      <c r="H382" s="2">
        <v>55</v>
      </c>
      <c r="I382" s="46">
        <v>0</v>
      </c>
      <c r="J382" s="46">
        <v>25450.6</v>
      </c>
      <c r="K382" s="46">
        <v>293.02</v>
      </c>
    </row>
    <row r="383" spans="1:11" x14ac:dyDescent="0.2">
      <c r="A383" s="42">
        <v>379</v>
      </c>
      <c r="B383" s="43">
        <v>37454</v>
      </c>
      <c r="C383" s="42">
        <v>24</v>
      </c>
      <c r="D383" s="42">
        <v>33</v>
      </c>
      <c r="E383" s="42">
        <v>40</v>
      </c>
      <c r="F383" s="42">
        <v>41</v>
      </c>
      <c r="G383" s="42">
        <v>55</v>
      </c>
      <c r="H383" s="42">
        <v>59</v>
      </c>
      <c r="I383" s="44">
        <v>0</v>
      </c>
      <c r="J383" s="44">
        <v>23407.93</v>
      </c>
      <c r="K383" s="44">
        <v>263.68</v>
      </c>
    </row>
    <row r="384" spans="1:11" x14ac:dyDescent="0.2">
      <c r="A384" s="2">
        <v>380</v>
      </c>
      <c r="B384" s="45">
        <v>37457</v>
      </c>
      <c r="C384" s="2">
        <v>13</v>
      </c>
      <c r="D384" s="2">
        <v>22</v>
      </c>
      <c r="E384" s="2">
        <v>30</v>
      </c>
      <c r="F384" s="2">
        <v>31</v>
      </c>
      <c r="G384" s="2">
        <v>47</v>
      </c>
      <c r="H384" s="2">
        <v>57</v>
      </c>
      <c r="I384" s="46">
        <v>0</v>
      </c>
      <c r="J384" s="46">
        <v>6628.67</v>
      </c>
      <c r="K384" s="46">
        <v>189.31</v>
      </c>
    </row>
    <row r="385" spans="1:11" x14ac:dyDescent="0.2">
      <c r="A385" s="42">
        <v>381</v>
      </c>
      <c r="B385" s="43">
        <v>37461</v>
      </c>
      <c r="C385" s="42">
        <v>9</v>
      </c>
      <c r="D385" s="42">
        <v>10</v>
      </c>
      <c r="E385" s="42">
        <v>28</v>
      </c>
      <c r="F385" s="42">
        <v>46</v>
      </c>
      <c r="G385" s="42">
        <v>55</v>
      </c>
      <c r="H385" s="42">
        <v>56</v>
      </c>
      <c r="I385" s="44">
        <v>0</v>
      </c>
      <c r="J385" s="44">
        <v>14181.19</v>
      </c>
      <c r="K385" s="44">
        <v>164.62</v>
      </c>
    </row>
    <row r="386" spans="1:11" x14ac:dyDescent="0.2">
      <c r="A386" s="2">
        <v>382</v>
      </c>
      <c r="B386" s="45">
        <v>37464</v>
      </c>
      <c r="C386" s="2">
        <v>31</v>
      </c>
      <c r="D386" s="2">
        <v>34</v>
      </c>
      <c r="E386" s="2">
        <v>37</v>
      </c>
      <c r="F386" s="2">
        <v>38</v>
      </c>
      <c r="G386" s="2">
        <v>53</v>
      </c>
      <c r="H386" s="2">
        <v>54</v>
      </c>
      <c r="I386" s="46">
        <v>0</v>
      </c>
      <c r="J386" s="46">
        <v>23756.27</v>
      </c>
      <c r="K386" s="46">
        <v>255.82</v>
      </c>
    </row>
    <row r="387" spans="1:11" x14ac:dyDescent="0.2">
      <c r="A387" s="42">
        <v>383</v>
      </c>
      <c r="B387" s="43">
        <v>37468</v>
      </c>
      <c r="C387" s="42">
        <v>14</v>
      </c>
      <c r="D387" s="42">
        <v>22</v>
      </c>
      <c r="E387" s="42">
        <v>48</v>
      </c>
      <c r="F387" s="42">
        <v>50</v>
      </c>
      <c r="G387" s="42">
        <v>53</v>
      </c>
      <c r="H387" s="42">
        <v>56</v>
      </c>
      <c r="I387" s="44">
        <v>0</v>
      </c>
      <c r="J387" s="44">
        <v>23753.43</v>
      </c>
      <c r="K387" s="44">
        <v>262.81</v>
      </c>
    </row>
    <row r="388" spans="1:11" x14ac:dyDescent="0.2">
      <c r="A388" s="2">
        <v>384</v>
      </c>
      <c r="B388" s="45">
        <v>37471</v>
      </c>
      <c r="C388" s="2">
        <v>24</v>
      </c>
      <c r="D388" s="2">
        <v>28</v>
      </c>
      <c r="E388" s="2">
        <v>40</v>
      </c>
      <c r="F388" s="2">
        <v>47</v>
      </c>
      <c r="G388" s="2">
        <v>50</v>
      </c>
      <c r="H388" s="2">
        <v>52</v>
      </c>
      <c r="I388" s="46">
        <v>0</v>
      </c>
      <c r="J388" s="46">
        <v>18351.990000000002</v>
      </c>
      <c r="K388" s="46">
        <v>259.37</v>
      </c>
    </row>
    <row r="389" spans="1:11" x14ac:dyDescent="0.2">
      <c r="A389" s="42">
        <v>385</v>
      </c>
      <c r="B389" s="43">
        <v>37475</v>
      </c>
      <c r="C389" s="42">
        <v>5</v>
      </c>
      <c r="D389" s="42">
        <v>12</v>
      </c>
      <c r="E389" s="42">
        <v>16</v>
      </c>
      <c r="F389" s="42">
        <v>18</v>
      </c>
      <c r="G389" s="42">
        <v>22</v>
      </c>
      <c r="H389" s="42">
        <v>24</v>
      </c>
      <c r="I389" s="44">
        <v>12952192.890000001</v>
      </c>
      <c r="J389" s="44">
        <v>4645.17</v>
      </c>
      <c r="K389" s="44">
        <v>93.8</v>
      </c>
    </row>
    <row r="390" spans="1:11" x14ac:dyDescent="0.2">
      <c r="A390" s="2">
        <v>386</v>
      </c>
      <c r="B390" s="45">
        <v>37478</v>
      </c>
      <c r="C390" s="2">
        <v>17</v>
      </c>
      <c r="D390" s="2">
        <v>35</v>
      </c>
      <c r="E390" s="2">
        <v>36</v>
      </c>
      <c r="F390" s="2">
        <v>39</v>
      </c>
      <c r="G390" s="2">
        <v>43</v>
      </c>
      <c r="H390" s="2">
        <v>54</v>
      </c>
      <c r="I390" s="46">
        <v>0</v>
      </c>
      <c r="J390" s="46">
        <v>11571.98</v>
      </c>
      <c r="K390" s="46">
        <v>154.12</v>
      </c>
    </row>
    <row r="391" spans="1:11" x14ac:dyDescent="0.2">
      <c r="A391" s="42">
        <v>387</v>
      </c>
      <c r="B391" s="43">
        <v>37482</v>
      </c>
      <c r="C391" s="42">
        <v>22</v>
      </c>
      <c r="D391" s="42">
        <v>28</v>
      </c>
      <c r="E391" s="42">
        <v>29</v>
      </c>
      <c r="F391" s="42">
        <v>43</v>
      </c>
      <c r="G391" s="42">
        <v>47</v>
      </c>
      <c r="H391" s="42">
        <v>48</v>
      </c>
      <c r="I391" s="44">
        <v>0</v>
      </c>
      <c r="J391" s="44">
        <v>14937.65</v>
      </c>
      <c r="K391" s="44">
        <v>198.55</v>
      </c>
    </row>
    <row r="392" spans="1:11" x14ac:dyDescent="0.2">
      <c r="A392" s="2">
        <v>388</v>
      </c>
      <c r="B392" s="45">
        <v>37485</v>
      </c>
      <c r="C392" s="2">
        <v>23</v>
      </c>
      <c r="D392" s="2">
        <v>36</v>
      </c>
      <c r="E392" s="2">
        <v>48</v>
      </c>
      <c r="F392" s="2">
        <v>52</v>
      </c>
      <c r="G392" s="2">
        <v>53</v>
      </c>
      <c r="H392" s="2">
        <v>58</v>
      </c>
      <c r="I392" s="46">
        <v>0</v>
      </c>
      <c r="J392" s="46">
        <v>18826.46</v>
      </c>
      <c r="K392" s="46">
        <v>200.97</v>
      </c>
    </row>
    <row r="393" spans="1:11" x14ac:dyDescent="0.2">
      <c r="A393" s="42">
        <v>389</v>
      </c>
      <c r="B393" s="43">
        <v>37489</v>
      </c>
      <c r="C393" s="42">
        <v>5</v>
      </c>
      <c r="D393" s="42">
        <v>14</v>
      </c>
      <c r="E393" s="42">
        <v>18</v>
      </c>
      <c r="F393" s="42">
        <v>43</v>
      </c>
      <c r="G393" s="42">
        <v>46</v>
      </c>
      <c r="H393" s="42">
        <v>54</v>
      </c>
      <c r="I393" s="44">
        <v>0</v>
      </c>
      <c r="J393" s="44">
        <v>11305.19</v>
      </c>
      <c r="K393" s="44">
        <v>170.2</v>
      </c>
    </row>
    <row r="394" spans="1:11" x14ac:dyDescent="0.2">
      <c r="A394" s="2">
        <v>390</v>
      </c>
      <c r="B394" s="45">
        <v>37492</v>
      </c>
      <c r="C394" s="2">
        <v>7</v>
      </c>
      <c r="D394" s="2">
        <v>12</v>
      </c>
      <c r="E394" s="2">
        <v>22</v>
      </c>
      <c r="F394" s="2">
        <v>34</v>
      </c>
      <c r="G394" s="2">
        <v>38</v>
      </c>
      <c r="H394" s="2">
        <v>53</v>
      </c>
      <c r="I394" s="46">
        <v>17611429.969999999</v>
      </c>
      <c r="J394" s="46">
        <v>9094.15</v>
      </c>
      <c r="K394" s="46">
        <v>144.49</v>
      </c>
    </row>
    <row r="395" spans="1:11" x14ac:dyDescent="0.2">
      <c r="A395" s="42">
        <v>391</v>
      </c>
      <c r="B395" s="43">
        <v>37496</v>
      </c>
      <c r="C395" s="42">
        <v>4</v>
      </c>
      <c r="D395" s="42">
        <v>7</v>
      </c>
      <c r="E395" s="42">
        <v>15</v>
      </c>
      <c r="F395" s="42">
        <v>16</v>
      </c>
      <c r="G395" s="42">
        <v>35</v>
      </c>
      <c r="H395" s="42">
        <v>40</v>
      </c>
      <c r="I395" s="44">
        <v>0</v>
      </c>
      <c r="J395" s="44">
        <v>10170.35</v>
      </c>
      <c r="K395" s="44">
        <v>162.69999999999999</v>
      </c>
    </row>
    <row r="396" spans="1:11" x14ac:dyDescent="0.2">
      <c r="A396" s="2">
        <v>392</v>
      </c>
      <c r="B396" s="45">
        <v>37499</v>
      </c>
      <c r="C396" s="2">
        <v>15</v>
      </c>
      <c r="D396" s="2">
        <v>23</v>
      </c>
      <c r="E396" s="2">
        <v>31</v>
      </c>
      <c r="F396" s="2">
        <v>39</v>
      </c>
      <c r="G396" s="2">
        <v>47</v>
      </c>
      <c r="H396" s="2">
        <v>49</v>
      </c>
      <c r="I396" s="46">
        <v>1410917.29</v>
      </c>
      <c r="J396" s="46">
        <v>10709.84</v>
      </c>
      <c r="K396" s="46">
        <v>202.03</v>
      </c>
    </row>
    <row r="397" spans="1:11" x14ac:dyDescent="0.2">
      <c r="A397" s="42">
        <v>393</v>
      </c>
      <c r="B397" s="43">
        <v>37503</v>
      </c>
      <c r="C397" s="42">
        <v>6</v>
      </c>
      <c r="D397" s="42">
        <v>12</v>
      </c>
      <c r="E397" s="42">
        <v>35</v>
      </c>
      <c r="F397" s="42">
        <v>36</v>
      </c>
      <c r="G397" s="42">
        <v>40</v>
      </c>
      <c r="H397" s="42">
        <v>50</v>
      </c>
      <c r="I397" s="44">
        <v>0</v>
      </c>
      <c r="J397" s="44">
        <v>13716.51</v>
      </c>
      <c r="K397" s="44">
        <v>217.35</v>
      </c>
    </row>
    <row r="398" spans="1:11" x14ac:dyDescent="0.2">
      <c r="A398" s="2">
        <v>394</v>
      </c>
      <c r="B398" s="45">
        <v>37506</v>
      </c>
      <c r="C398" s="2">
        <v>5</v>
      </c>
      <c r="D398" s="2">
        <v>15</v>
      </c>
      <c r="E398" s="2">
        <v>35</v>
      </c>
      <c r="F398" s="2">
        <v>42</v>
      </c>
      <c r="G398" s="2">
        <v>45</v>
      </c>
      <c r="H398" s="2">
        <v>49</v>
      </c>
      <c r="I398" s="46">
        <v>0</v>
      </c>
      <c r="J398" s="46">
        <v>11817.8</v>
      </c>
      <c r="K398" s="46">
        <v>114.93</v>
      </c>
    </row>
    <row r="399" spans="1:11" x14ac:dyDescent="0.2">
      <c r="A399" s="42">
        <v>395</v>
      </c>
      <c r="B399" s="43">
        <v>37510</v>
      </c>
      <c r="C399" s="42">
        <v>10</v>
      </c>
      <c r="D399" s="42">
        <v>11</v>
      </c>
      <c r="E399" s="42">
        <v>14</v>
      </c>
      <c r="F399" s="42">
        <v>20</v>
      </c>
      <c r="G399" s="42">
        <v>31</v>
      </c>
      <c r="H399" s="42">
        <v>58</v>
      </c>
      <c r="I399" s="44">
        <v>1843709.96</v>
      </c>
      <c r="J399" s="44">
        <v>20584.310000000001</v>
      </c>
      <c r="K399" s="44">
        <v>237.84</v>
      </c>
    </row>
    <row r="400" spans="1:11" x14ac:dyDescent="0.2">
      <c r="A400" s="2">
        <v>396</v>
      </c>
      <c r="B400" s="45">
        <v>37513</v>
      </c>
      <c r="C400" s="2">
        <v>6</v>
      </c>
      <c r="D400" s="2">
        <v>18</v>
      </c>
      <c r="E400" s="2">
        <v>34</v>
      </c>
      <c r="F400" s="2">
        <v>42</v>
      </c>
      <c r="G400" s="2">
        <v>45</v>
      </c>
      <c r="H400" s="2">
        <v>47</v>
      </c>
      <c r="I400" s="46">
        <v>0</v>
      </c>
      <c r="J400" s="46">
        <v>10148.719999999999</v>
      </c>
      <c r="K400" s="46">
        <v>151.63</v>
      </c>
    </row>
    <row r="401" spans="1:11" x14ac:dyDescent="0.2">
      <c r="A401" s="42">
        <v>397</v>
      </c>
      <c r="B401" s="43">
        <v>37517</v>
      </c>
      <c r="C401" s="42">
        <v>1</v>
      </c>
      <c r="D401" s="42">
        <v>2</v>
      </c>
      <c r="E401" s="42">
        <v>5</v>
      </c>
      <c r="F401" s="42">
        <v>24</v>
      </c>
      <c r="G401" s="42">
        <v>32</v>
      </c>
      <c r="H401" s="42">
        <v>46</v>
      </c>
      <c r="I401" s="44">
        <v>0</v>
      </c>
      <c r="J401" s="44">
        <v>7992.42</v>
      </c>
      <c r="K401" s="44">
        <v>120.64</v>
      </c>
    </row>
    <row r="402" spans="1:11" x14ac:dyDescent="0.2">
      <c r="A402" s="2">
        <v>398</v>
      </c>
      <c r="B402" s="45">
        <v>37520</v>
      </c>
      <c r="C402" s="2">
        <v>7</v>
      </c>
      <c r="D402" s="2">
        <v>16</v>
      </c>
      <c r="E402" s="2">
        <v>22</v>
      </c>
      <c r="F402" s="2">
        <v>28</v>
      </c>
      <c r="G402" s="2">
        <v>36</v>
      </c>
      <c r="H402" s="2">
        <v>37</v>
      </c>
      <c r="I402" s="46">
        <v>2221289.77</v>
      </c>
      <c r="J402" s="46">
        <v>11494.73</v>
      </c>
      <c r="K402" s="46">
        <v>141.29</v>
      </c>
    </row>
    <row r="403" spans="1:11" x14ac:dyDescent="0.2">
      <c r="A403" s="42">
        <v>399</v>
      </c>
      <c r="B403" s="43">
        <v>37524</v>
      </c>
      <c r="C403" s="42">
        <v>11</v>
      </c>
      <c r="D403" s="42">
        <v>16</v>
      </c>
      <c r="E403" s="42">
        <v>27</v>
      </c>
      <c r="F403" s="42">
        <v>47</v>
      </c>
      <c r="G403" s="42">
        <v>55</v>
      </c>
      <c r="H403" s="42">
        <v>59</v>
      </c>
      <c r="I403" s="44">
        <v>0</v>
      </c>
      <c r="J403" s="44">
        <v>19537</v>
      </c>
      <c r="K403" s="44">
        <v>225.01</v>
      </c>
    </row>
    <row r="404" spans="1:11" x14ac:dyDescent="0.2">
      <c r="A404" s="2">
        <v>400</v>
      </c>
      <c r="B404" s="45">
        <v>37527</v>
      </c>
      <c r="C404" s="2">
        <v>10</v>
      </c>
      <c r="D404" s="2">
        <v>13</v>
      </c>
      <c r="E404" s="2">
        <v>28</v>
      </c>
      <c r="F404" s="2">
        <v>29</v>
      </c>
      <c r="G404" s="2">
        <v>54</v>
      </c>
      <c r="H404" s="2">
        <v>59</v>
      </c>
      <c r="I404" s="46">
        <v>0</v>
      </c>
      <c r="J404" s="46">
        <v>13254.18</v>
      </c>
      <c r="K404" s="46">
        <v>203.14</v>
      </c>
    </row>
    <row r="405" spans="1:11" x14ac:dyDescent="0.2">
      <c r="A405" s="42">
        <v>401</v>
      </c>
      <c r="B405" s="43">
        <v>37531</v>
      </c>
      <c r="C405" s="42">
        <v>11</v>
      </c>
      <c r="D405" s="42">
        <v>18</v>
      </c>
      <c r="E405" s="42">
        <v>43</v>
      </c>
      <c r="F405" s="42">
        <v>44</v>
      </c>
      <c r="G405" s="42">
        <v>50</v>
      </c>
      <c r="H405" s="42">
        <v>53</v>
      </c>
      <c r="I405" s="44">
        <v>0</v>
      </c>
      <c r="J405" s="44">
        <v>25008.639999999999</v>
      </c>
      <c r="K405" s="44">
        <v>288.18</v>
      </c>
    </row>
    <row r="406" spans="1:11" x14ac:dyDescent="0.2">
      <c r="A406" s="2">
        <v>402</v>
      </c>
      <c r="B406" s="45">
        <v>37534</v>
      </c>
      <c r="C406" s="2">
        <v>5</v>
      </c>
      <c r="D406" s="2">
        <v>16</v>
      </c>
      <c r="E406" s="2">
        <v>27</v>
      </c>
      <c r="F406" s="2">
        <v>43</v>
      </c>
      <c r="G406" s="2">
        <v>56</v>
      </c>
      <c r="H406" s="2">
        <v>58</v>
      </c>
      <c r="I406" s="46">
        <v>0</v>
      </c>
      <c r="J406" s="46">
        <v>7927.99</v>
      </c>
      <c r="K406" s="46">
        <v>148.08000000000001</v>
      </c>
    </row>
    <row r="407" spans="1:11" x14ac:dyDescent="0.2">
      <c r="A407" s="42">
        <v>403</v>
      </c>
      <c r="B407" s="43">
        <v>37538</v>
      </c>
      <c r="C407" s="42">
        <v>7</v>
      </c>
      <c r="D407" s="42">
        <v>16</v>
      </c>
      <c r="E407" s="42">
        <v>27</v>
      </c>
      <c r="F407" s="42">
        <v>31</v>
      </c>
      <c r="G407" s="42">
        <v>46</v>
      </c>
      <c r="H407" s="42">
        <v>60</v>
      </c>
      <c r="I407" s="44">
        <v>0</v>
      </c>
      <c r="J407" s="44">
        <v>19972.95</v>
      </c>
      <c r="K407" s="44">
        <v>233.01</v>
      </c>
    </row>
    <row r="408" spans="1:11" x14ac:dyDescent="0.2">
      <c r="A408" s="2">
        <v>404</v>
      </c>
      <c r="B408" s="45">
        <v>37541</v>
      </c>
      <c r="C408" s="2">
        <v>1</v>
      </c>
      <c r="D408" s="2">
        <v>24</v>
      </c>
      <c r="E408" s="2">
        <v>28</v>
      </c>
      <c r="F408" s="2">
        <v>38</v>
      </c>
      <c r="G408" s="2">
        <v>40</v>
      </c>
      <c r="H408" s="2">
        <v>58</v>
      </c>
      <c r="I408" s="46">
        <v>0</v>
      </c>
      <c r="J408" s="46">
        <v>16580.07</v>
      </c>
      <c r="K408" s="46">
        <v>249.8</v>
      </c>
    </row>
    <row r="409" spans="1:11" x14ac:dyDescent="0.2">
      <c r="A409" s="42">
        <v>405</v>
      </c>
      <c r="B409" s="43">
        <v>37545</v>
      </c>
      <c r="C409" s="42">
        <v>24</v>
      </c>
      <c r="D409" s="42">
        <v>29</v>
      </c>
      <c r="E409" s="42">
        <v>34</v>
      </c>
      <c r="F409" s="42">
        <v>47</v>
      </c>
      <c r="G409" s="42">
        <v>57</v>
      </c>
      <c r="H409" s="42">
        <v>60</v>
      </c>
      <c r="I409" s="44">
        <v>0</v>
      </c>
      <c r="J409" s="44">
        <v>16988.169999999998</v>
      </c>
      <c r="K409" s="44">
        <v>247.63</v>
      </c>
    </row>
    <row r="410" spans="1:11" x14ac:dyDescent="0.2">
      <c r="A410" s="2">
        <v>406</v>
      </c>
      <c r="B410" s="45">
        <v>37548</v>
      </c>
      <c r="C410" s="2">
        <v>2</v>
      </c>
      <c r="D410" s="2">
        <v>12</v>
      </c>
      <c r="E410" s="2">
        <v>32</v>
      </c>
      <c r="F410" s="2">
        <v>38</v>
      </c>
      <c r="G410" s="2">
        <v>47</v>
      </c>
      <c r="H410" s="2">
        <v>48</v>
      </c>
      <c r="I410" s="46">
        <v>0</v>
      </c>
      <c r="J410" s="46">
        <v>19463.48</v>
      </c>
      <c r="K410" s="46">
        <v>230.66</v>
      </c>
    </row>
    <row r="411" spans="1:11" x14ac:dyDescent="0.2">
      <c r="A411" s="42">
        <v>407</v>
      </c>
      <c r="B411" s="43">
        <v>37552</v>
      </c>
      <c r="C411" s="42">
        <v>2</v>
      </c>
      <c r="D411" s="42">
        <v>18</v>
      </c>
      <c r="E411" s="42">
        <v>22</v>
      </c>
      <c r="F411" s="42">
        <v>49</v>
      </c>
      <c r="G411" s="42">
        <v>51</v>
      </c>
      <c r="H411" s="42">
        <v>57</v>
      </c>
      <c r="I411" s="44">
        <v>0</v>
      </c>
      <c r="J411" s="44">
        <v>16315.38</v>
      </c>
      <c r="K411" s="44">
        <v>229.18</v>
      </c>
    </row>
    <row r="412" spans="1:11" x14ac:dyDescent="0.2">
      <c r="A412" s="2">
        <v>408</v>
      </c>
      <c r="B412" s="45">
        <v>37555</v>
      </c>
      <c r="C412" s="2">
        <v>14</v>
      </c>
      <c r="D412" s="2">
        <v>28</v>
      </c>
      <c r="E412" s="2">
        <v>33</v>
      </c>
      <c r="F412" s="2">
        <v>44</v>
      </c>
      <c r="G412" s="2">
        <v>49</v>
      </c>
      <c r="H412" s="2">
        <v>56</v>
      </c>
      <c r="I412" s="46">
        <v>18948827.670000002</v>
      </c>
      <c r="J412" s="46">
        <v>7085.43</v>
      </c>
      <c r="K412" s="46">
        <v>135.91999999999999</v>
      </c>
    </row>
    <row r="413" spans="1:11" x14ac:dyDescent="0.2">
      <c r="A413" s="42">
        <v>409</v>
      </c>
      <c r="B413" s="43">
        <v>37559</v>
      </c>
      <c r="C413" s="42">
        <v>18</v>
      </c>
      <c r="D413" s="42">
        <v>25</v>
      </c>
      <c r="E413" s="42">
        <v>26</v>
      </c>
      <c r="F413" s="42">
        <v>31</v>
      </c>
      <c r="G413" s="42">
        <v>34</v>
      </c>
      <c r="H413" s="42">
        <v>49</v>
      </c>
      <c r="I413" s="44">
        <v>0</v>
      </c>
      <c r="J413" s="44">
        <v>18741.96</v>
      </c>
      <c r="K413" s="44">
        <v>219.32</v>
      </c>
    </row>
    <row r="414" spans="1:11" x14ac:dyDescent="0.2">
      <c r="A414" s="2">
        <v>410</v>
      </c>
      <c r="B414" s="45">
        <v>37562</v>
      </c>
      <c r="C414" s="2">
        <v>8</v>
      </c>
      <c r="D414" s="2">
        <v>24</v>
      </c>
      <c r="E414" s="2">
        <v>31</v>
      </c>
      <c r="F414" s="2">
        <v>36</v>
      </c>
      <c r="G414" s="2">
        <v>38</v>
      </c>
      <c r="H414" s="2">
        <v>55</v>
      </c>
      <c r="I414" s="46">
        <v>0</v>
      </c>
      <c r="J414" s="46">
        <v>10257.120000000001</v>
      </c>
      <c r="K414" s="46">
        <v>177.97</v>
      </c>
    </row>
    <row r="415" spans="1:11" x14ac:dyDescent="0.2">
      <c r="A415" s="42">
        <v>411</v>
      </c>
      <c r="B415" s="43">
        <v>37566</v>
      </c>
      <c r="C415" s="42">
        <v>10</v>
      </c>
      <c r="D415" s="42">
        <v>12</v>
      </c>
      <c r="E415" s="42">
        <v>31</v>
      </c>
      <c r="F415" s="42">
        <v>38</v>
      </c>
      <c r="G415" s="42">
        <v>45</v>
      </c>
      <c r="H415" s="42">
        <v>56</v>
      </c>
      <c r="I415" s="44">
        <v>0</v>
      </c>
      <c r="J415" s="44">
        <v>11814.39</v>
      </c>
      <c r="K415" s="44">
        <v>209.4</v>
      </c>
    </row>
    <row r="416" spans="1:11" x14ac:dyDescent="0.2">
      <c r="A416" s="2">
        <v>412</v>
      </c>
      <c r="B416" s="45">
        <v>37569</v>
      </c>
      <c r="C416" s="2">
        <v>5</v>
      </c>
      <c r="D416" s="2">
        <v>12</v>
      </c>
      <c r="E416" s="2">
        <v>14</v>
      </c>
      <c r="F416" s="2">
        <v>21</v>
      </c>
      <c r="G416" s="2">
        <v>45</v>
      </c>
      <c r="H416" s="2">
        <v>59</v>
      </c>
      <c r="I416" s="46">
        <v>0</v>
      </c>
      <c r="J416" s="46">
        <v>16616.72</v>
      </c>
      <c r="K416" s="46">
        <v>172.49</v>
      </c>
    </row>
    <row r="417" spans="1:11" x14ac:dyDescent="0.2">
      <c r="A417" s="42">
        <v>413</v>
      </c>
      <c r="B417" s="43">
        <v>37573</v>
      </c>
      <c r="C417" s="42">
        <v>2</v>
      </c>
      <c r="D417" s="42">
        <v>4</v>
      </c>
      <c r="E417" s="42">
        <v>29</v>
      </c>
      <c r="F417" s="42">
        <v>33</v>
      </c>
      <c r="G417" s="42">
        <v>35</v>
      </c>
      <c r="H417" s="42">
        <v>53</v>
      </c>
      <c r="I417" s="44">
        <v>0</v>
      </c>
      <c r="J417" s="44">
        <v>13376.53</v>
      </c>
      <c r="K417" s="44">
        <v>175.49</v>
      </c>
    </row>
    <row r="418" spans="1:11" x14ac:dyDescent="0.2">
      <c r="A418" s="2">
        <v>414</v>
      </c>
      <c r="B418" s="45">
        <v>37576</v>
      </c>
      <c r="C418" s="2">
        <v>16</v>
      </c>
      <c r="D418" s="2">
        <v>26</v>
      </c>
      <c r="E418" s="2">
        <v>35</v>
      </c>
      <c r="F418" s="2">
        <v>45</v>
      </c>
      <c r="G418" s="2">
        <v>52</v>
      </c>
      <c r="H418" s="2">
        <v>58</v>
      </c>
      <c r="I418" s="46">
        <v>17428452.98</v>
      </c>
      <c r="J418" s="46">
        <v>28964.68</v>
      </c>
      <c r="K418" s="46">
        <v>266.26</v>
      </c>
    </row>
    <row r="419" spans="1:11" x14ac:dyDescent="0.2">
      <c r="A419" s="42">
        <v>415</v>
      </c>
      <c r="B419" s="43">
        <v>37580</v>
      </c>
      <c r="C419" s="42">
        <v>1</v>
      </c>
      <c r="D419" s="42">
        <v>4</v>
      </c>
      <c r="E419" s="42">
        <v>27</v>
      </c>
      <c r="F419" s="42">
        <v>38</v>
      </c>
      <c r="G419" s="42">
        <v>42</v>
      </c>
      <c r="H419" s="42">
        <v>44</v>
      </c>
      <c r="I419" s="44">
        <v>0</v>
      </c>
      <c r="J419" s="44">
        <v>11027.47</v>
      </c>
      <c r="K419" s="44">
        <v>181.96</v>
      </c>
    </row>
    <row r="420" spans="1:11" x14ac:dyDescent="0.2">
      <c r="A420" s="2">
        <v>416</v>
      </c>
      <c r="B420" s="45">
        <v>37583</v>
      </c>
      <c r="C420" s="2">
        <v>1</v>
      </c>
      <c r="D420" s="2">
        <v>13</v>
      </c>
      <c r="E420" s="2">
        <v>23</v>
      </c>
      <c r="F420" s="2">
        <v>33</v>
      </c>
      <c r="G420" s="2">
        <v>54</v>
      </c>
      <c r="H420" s="2">
        <v>56</v>
      </c>
      <c r="I420" s="46">
        <v>0</v>
      </c>
      <c r="J420" s="46">
        <v>16547.759999999998</v>
      </c>
      <c r="K420" s="46">
        <v>179.9</v>
      </c>
    </row>
    <row r="421" spans="1:11" x14ac:dyDescent="0.2">
      <c r="A421" s="42">
        <v>417</v>
      </c>
      <c r="B421" s="43">
        <v>37587</v>
      </c>
      <c r="C421" s="42">
        <v>7</v>
      </c>
      <c r="D421" s="42">
        <v>12</v>
      </c>
      <c r="E421" s="42">
        <v>21</v>
      </c>
      <c r="F421" s="42">
        <v>25</v>
      </c>
      <c r="G421" s="42">
        <v>34</v>
      </c>
      <c r="H421" s="42">
        <v>42</v>
      </c>
      <c r="I421" s="44">
        <v>0</v>
      </c>
      <c r="J421" s="44">
        <v>7435.78</v>
      </c>
      <c r="K421" s="44">
        <v>110.73</v>
      </c>
    </row>
    <row r="422" spans="1:11" x14ac:dyDescent="0.2">
      <c r="A422" s="2">
        <v>418</v>
      </c>
      <c r="B422" s="45">
        <v>37590</v>
      </c>
      <c r="C422" s="2">
        <v>8</v>
      </c>
      <c r="D422" s="2">
        <v>15</v>
      </c>
      <c r="E422" s="2">
        <v>32</v>
      </c>
      <c r="F422" s="2">
        <v>45</v>
      </c>
      <c r="G422" s="2">
        <v>49</v>
      </c>
      <c r="H422" s="2">
        <v>52</v>
      </c>
      <c r="I422" s="46">
        <v>1558712.24</v>
      </c>
      <c r="J422" s="46">
        <v>10349.549999999999</v>
      </c>
      <c r="K422" s="46">
        <v>164.72</v>
      </c>
    </row>
    <row r="423" spans="1:11" x14ac:dyDescent="0.2">
      <c r="A423" s="42">
        <v>419</v>
      </c>
      <c r="B423" s="43">
        <v>37594</v>
      </c>
      <c r="C423" s="42">
        <v>9</v>
      </c>
      <c r="D423" s="42">
        <v>16</v>
      </c>
      <c r="E423" s="42">
        <v>41</v>
      </c>
      <c r="F423" s="42">
        <v>42</v>
      </c>
      <c r="G423" s="42">
        <v>52</v>
      </c>
      <c r="H423" s="42">
        <v>53</v>
      </c>
      <c r="I423" s="44">
        <v>0</v>
      </c>
      <c r="J423" s="44">
        <v>14860.22</v>
      </c>
      <c r="K423" s="44">
        <v>278.62</v>
      </c>
    </row>
    <row r="424" spans="1:11" x14ac:dyDescent="0.2">
      <c r="A424" s="2">
        <v>420</v>
      </c>
      <c r="B424" s="45">
        <v>37597</v>
      </c>
      <c r="C424" s="2">
        <v>12</v>
      </c>
      <c r="D424" s="2">
        <v>29</v>
      </c>
      <c r="E424" s="2">
        <v>30</v>
      </c>
      <c r="F424" s="2">
        <v>43</v>
      </c>
      <c r="G424" s="2">
        <v>57</v>
      </c>
      <c r="H424" s="2">
        <v>59</v>
      </c>
      <c r="I424" s="46">
        <v>0</v>
      </c>
      <c r="J424" s="46">
        <v>13949.86</v>
      </c>
      <c r="K424" s="46">
        <v>205.47</v>
      </c>
    </row>
    <row r="425" spans="1:11" x14ac:dyDescent="0.2">
      <c r="A425" s="42">
        <v>421</v>
      </c>
      <c r="B425" s="43">
        <v>37601</v>
      </c>
      <c r="C425" s="42">
        <v>5</v>
      </c>
      <c r="D425" s="42">
        <v>35</v>
      </c>
      <c r="E425" s="42">
        <v>37</v>
      </c>
      <c r="F425" s="42">
        <v>38</v>
      </c>
      <c r="G425" s="42">
        <v>45</v>
      </c>
      <c r="H425" s="42">
        <v>51</v>
      </c>
      <c r="I425" s="44">
        <v>0</v>
      </c>
      <c r="J425" s="44">
        <v>21307.17</v>
      </c>
      <c r="K425" s="44">
        <v>211.55</v>
      </c>
    </row>
    <row r="426" spans="1:11" x14ac:dyDescent="0.2">
      <c r="A426" s="2">
        <v>422</v>
      </c>
      <c r="B426" s="45">
        <v>37604</v>
      </c>
      <c r="C426" s="2">
        <v>12</v>
      </c>
      <c r="D426" s="2">
        <v>37</v>
      </c>
      <c r="E426" s="2">
        <v>43</v>
      </c>
      <c r="F426" s="2">
        <v>55</v>
      </c>
      <c r="G426" s="2">
        <v>56</v>
      </c>
      <c r="H426" s="2">
        <v>60</v>
      </c>
      <c r="I426" s="46">
        <v>0</v>
      </c>
      <c r="J426" s="46">
        <v>16823.650000000001</v>
      </c>
      <c r="K426" s="46">
        <v>205.77</v>
      </c>
    </row>
    <row r="427" spans="1:11" x14ac:dyDescent="0.2">
      <c r="A427" s="42">
        <v>423</v>
      </c>
      <c r="B427" s="43">
        <v>37608</v>
      </c>
      <c r="C427" s="42">
        <v>8</v>
      </c>
      <c r="D427" s="42">
        <v>22</v>
      </c>
      <c r="E427" s="42">
        <v>32</v>
      </c>
      <c r="F427" s="42">
        <v>33</v>
      </c>
      <c r="G427" s="42">
        <v>40</v>
      </c>
      <c r="H427" s="42">
        <v>53</v>
      </c>
      <c r="I427" s="44">
        <v>0</v>
      </c>
      <c r="J427" s="44">
        <v>17925.27</v>
      </c>
      <c r="K427" s="44">
        <v>282.10000000000002</v>
      </c>
    </row>
    <row r="428" spans="1:11" x14ac:dyDescent="0.2">
      <c r="A428" s="2">
        <v>424</v>
      </c>
      <c r="B428" s="45">
        <v>37611</v>
      </c>
      <c r="C428" s="2">
        <v>18</v>
      </c>
      <c r="D428" s="2">
        <v>27</v>
      </c>
      <c r="E428" s="2">
        <v>29</v>
      </c>
      <c r="F428" s="2">
        <v>36</v>
      </c>
      <c r="G428" s="2">
        <v>46</v>
      </c>
      <c r="H428" s="2">
        <v>59</v>
      </c>
      <c r="I428" s="46">
        <v>0</v>
      </c>
      <c r="J428" s="46">
        <v>17356.78</v>
      </c>
      <c r="K428" s="46">
        <v>212.95</v>
      </c>
    </row>
    <row r="429" spans="1:11" x14ac:dyDescent="0.2">
      <c r="A429" s="42">
        <v>425</v>
      </c>
      <c r="B429" s="43">
        <v>37618</v>
      </c>
      <c r="C429" s="42">
        <v>6</v>
      </c>
      <c r="D429" s="42">
        <v>10</v>
      </c>
      <c r="E429" s="42">
        <v>16</v>
      </c>
      <c r="F429" s="42">
        <v>34</v>
      </c>
      <c r="G429" s="42">
        <v>42</v>
      </c>
      <c r="H429" s="42">
        <v>47</v>
      </c>
      <c r="I429" s="44">
        <v>18979599.190000001</v>
      </c>
      <c r="J429" s="44">
        <v>9985.67</v>
      </c>
      <c r="K429" s="44">
        <v>159.41999999999999</v>
      </c>
    </row>
    <row r="430" spans="1:11" x14ac:dyDescent="0.2">
      <c r="A430" s="2">
        <v>426</v>
      </c>
      <c r="B430" s="45">
        <v>37625</v>
      </c>
      <c r="C430" s="2">
        <v>7</v>
      </c>
      <c r="D430" s="2">
        <v>30</v>
      </c>
      <c r="E430" s="2">
        <v>32</v>
      </c>
      <c r="F430" s="2">
        <v>37</v>
      </c>
      <c r="G430" s="2">
        <v>50</v>
      </c>
      <c r="H430" s="2">
        <v>54</v>
      </c>
      <c r="I430" s="46">
        <v>0</v>
      </c>
      <c r="J430" s="46">
        <v>13241.94</v>
      </c>
      <c r="K430" s="46">
        <v>243.76</v>
      </c>
    </row>
    <row r="431" spans="1:11" x14ac:dyDescent="0.2">
      <c r="A431" s="42">
        <v>427</v>
      </c>
      <c r="B431" s="43">
        <v>37629</v>
      </c>
      <c r="C431" s="42">
        <v>3</v>
      </c>
      <c r="D431" s="42">
        <v>13</v>
      </c>
      <c r="E431" s="42">
        <v>14</v>
      </c>
      <c r="F431" s="42">
        <v>24</v>
      </c>
      <c r="G431" s="42">
        <v>43</v>
      </c>
      <c r="H431" s="42">
        <v>51</v>
      </c>
      <c r="I431" s="44">
        <v>0</v>
      </c>
      <c r="J431" s="44">
        <v>11642.1</v>
      </c>
      <c r="K431" s="44">
        <v>156.25</v>
      </c>
    </row>
    <row r="432" spans="1:11" x14ac:dyDescent="0.2">
      <c r="A432" s="2">
        <v>428</v>
      </c>
      <c r="B432" s="45">
        <v>37632</v>
      </c>
      <c r="C432" s="2">
        <v>8</v>
      </c>
      <c r="D432" s="2">
        <v>28</v>
      </c>
      <c r="E432" s="2">
        <v>30</v>
      </c>
      <c r="F432" s="2">
        <v>32</v>
      </c>
      <c r="G432" s="2">
        <v>46</v>
      </c>
      <c r="H432" s="2">
        <v>60</v>
      </c>
      <c r="I432" s="46">
        <v>0</v>
      </c>
      <c r="J432" s="46">
        <v>16919</v>
      </c>
      <c r="K432" s="46">
        <v>216.67</v>
      </c>
    </row>
    <row r="433" spans="1:11" x14ac:dyDescent="0.2">
      <c r="A433" s="42">
        <v>429</v>
      </c>
      <c r="B433" s="43">
        <v>37636</v>
      </c>
      <c r="C433" s="42">
        <v>17</v>
      </c>
      <c r="D433" s="42">
        <v>26</v>
      </c>
      <c r="E433" s="42">
        <v>32</v>
      </c>
      <c r="F433" s="42">
        <v>36</v>
      </c>
      <c r="G433" s="42">
        <v>43</v>
      </c>
      <c r="H433" s="42">
        <v>55</v>
      </c>
      <c r="I433" s="44">
        <v>0</v>
      </c>
      <c r="J433" s="44">
        <v>14978.72</v>
      </c>
      <c r="K433" s="44">
        <v>198.96</v>
      </c>
    </row>
    <row r="434" spans="1:11" x14ac:dyDescent="0.2">
      <c r="A434" s="2">
        <v>430</v>
      </c>
      <c r="B434" s="45">
        <v>37639</v>
      </c>
      <c r="C434" s="2">
        <v>8</v>
      </c>
      <c r="D434" s="2">
        <v>10</v>
      </c>
      <c r="E434" s="2">
        <v>21</v>
      </c>
      <c r="F434" s="2">
        <v>25</v>
      </c>
      <c r="G434" s="2">
        <v>38</v>
      </c>
      <c r="H434" s="2">
        <v>50</v>
      </c>
      <c r="I434" s="46">
        <v>14410708.810000001</v>
      </c>
      <c r="J434" s="46">
        <v>15408.7</v>
      </c>
      <c r="K434" s="46">
        <v>187.9</v>
      </c>
    </row>
    <row r="435" spans="1:11" x14ac:dyDescent="0.2">
      <c r="A435" s="42">
        <v>431</v>
      </c>
      <c r="B435" s="43">
        <v>37643</v>
      </c>
      <c r="C435" s="42">
        <v>26</v>
      </c>
      <c r="D435" s="42">
        <v>37</v>
      </c>
      <c r="E435" s="42">
        <v>40</v>
      </c>
      <c r="F435" s="42">
        <v>47</v>
      </c>
      <c r="G435" s="42">
        <v>52</v>
      </c>
      <c r="H435" s="42">
        <v>58</v>
      </c>
      <c r="I435" s="44">
        <v>0</v>
      </c>
      <c r="J435" s="44">
        <v>21069.89</v>
      </c>
      <c r="K435" s="44">
        <v>354.56</v>
      </c>
    </row>
    <row r="436" spans="1:11" x14ac:dyDescent="0.2">
      <c r="A436" s="2">
        <v>432</v>
      </c>
      <c r="B436" s="45">
        <v>37646</v>
      </c>
      <c r="C436" s="2">
        <v>4</v>
      </c>
      <c r="D436" s="2">
        <v>13</v>
      </c>
      <c r="E436" s="2">
        <v>17</v>
      </c>
      <c r="F436" s="2">
        <v>27</v>
      </c>
      <c r="G436" s="2">
        <v>39</v>
      </c>
      <c r="H436" s="2">
        <v>50</v>
      </c>
      <c r="I436" s="46">
        <v>0</v>
      </c>
      <c r="J436" s="46">
        <v>12185.97</v>
      </c>
      <c r="K436" s="46">
        <v>153.24</v>
      </c>
    </row>
    <row r="437" spans="1:11" x14ac:dyDescent="0.2">
      <c r="A437" s="42">
        <v>433</v>
      </c>
      <c r="B437" s="43">
        <v>37650</v>
      </c>
      <c r="C437" s="42">
        <v>16</v>
      </c>
      <c r="D437" s="42">
        <v>17</v>
      </c>
      <c r="E437" s="42">
        <v>28</v>
      </c>
      <c r="F437" s="42">
        <v>30</v>
      </c>
      <c r="G437" s="42">
        <v>36</v>
      </c>
      <c r="H437" s="42">
        <v>54</v>
      </c>
      <c r="I437" s="44">
        <v>0</v>
      </c>
      <c r="J437" s="44">
        <v>16580.2</v>
      </c>
      <c r="K437" s="44">
        <v>219.58</v>
      </c>
    </row>
    <row r="438" spans="1:11" x14ac:dyDescent="0.2">
      <c r="A438" s="2">
        <v>434</v>
      </c>
      <c r="B438" s="45">
        <v>37653</v>
      </c>
      <c r="C438" s="2">
        <v>4</v>
      </c>
      <c r="D438" s="2">
        <v>10</v>
      </c>
      <c r="E438" s="2">
        <v>17</v>
      </c>
      <c r="F438" s="2">
        <v>24</v>
      </c>
      <c r="G438" s="2">
        <v>30</v>
      </c>
      <c r="H438" s="2">
        <v>54</v>
      </c>
      <c r="I438" s="46">
        <v>0</v>
      </c>
      <c r="J438" s="46">
        <v>9173.2800000000007</v>
      </c>
      <c r="K438" s="46">
        <v>157.63</v>
      </c>
    </row>
    <row r="439" spans="1:11" x14ac:dyDescent="0.2">
      <c r="A439" s="42">
        <v>435</v>
      </c>
      <c r="B439" s="43">
        <v>37657</v>
      </c>
      <c r="C439" s="42">
        <v>10</v>
      </c>
      <c r="D439" s="42">
        <v>11</v>
      </c>
      <c r="E439" s="42">
        <v>17</v>
      </c>
      <c r="F439" s="42">
        <v>31</v>
      </c>
      <c r="G439" s="42">
        <v>37</v>
      </c>
      <c r="H439" s="42">
        <v>43</v>
      </c>
      <c r="I439" s="44">
        <v>0</v>
      </c>
      <c r="J439" s="44">
        <v>11059.32</v>
      </c>
      <c r="K439" s="44">
        <v>186.85</v>
      </c>
    </row>
    <row r="440" spans="1:11" x14ac:dyDescent="0.2">
      <c r="A440" s="2">
        <v>436</v>
      </c>
      <c r="B440" s="45">
        <v>37660</v>
      </c>
      <c r="C440" s="2">
        <v>1</v>
      </c>
      <c r="D440" s="2">
        <v>6</v>
      </c>
      <c r="E440" s="2">
        <v>7</v>
      </c>
      <c r="F440" s="2">
        <v>29</v>
      </c>
      <c r="G440" s="2">
        <v>48</v>
      </c>
      <c r="H440" s="2">
        <v>57</v>
      </c>
      <c r="I440" s="46">
        <v>0</v>
      </c>
      <c r="J440" s="46">
        <v>19531.310000000001</v>
      </c>
      <c r="K440" s="46">
        <v>194.74</v>
      </c>
    </row>
    <row r="441" spans="1:11" x14ac:dyDescent="0.2">
      <c r="A441" s="42">
        <v>437</v>
      </c>
      <c r="B441" s="43">
        <v>37664</v>
      </c>
      <c r="C441" s="42">
        <v>7</v>
      </c>
      <c r="D441" s="42">
        <v>10</v>
      </c>
      <c r="E441" s="42">
        <v>30</v>
      </c>
      <c r="F441" s="42">
        <v>44</v>
      </c>
      <c r="G441" s="42">
        <v>54</v>
      </c>
      <c r="H441" s="42">
        <v>59</v>
      </c>
      <c r="I441" s="44">
        <v>0</v>
      </c>
      <c r="J441" s="44">
        <v>22273.9</v>
      </c>
      <c r="K441" s="44">
        <v>258.83999999999997</v>
      </c>
    </row>
    <row r="442" spans="1:11" x14ac:dyDescent="0.2">
      <c r="A442" s="2">
        <v>438</v>
      </c>
      <c r="B442" s="45">
        <v>37667</v>
      </c>
      <c r="C442" s="2">
        <v>3</v>
      </c>
      <c r="D442" s="2">
        <v>5</v>
      </c>
      <c r="E442" s="2">
        <v>11</v>
      </c>
      <c r="F442" s="2">
        <v>14</v>
      </c>
      <c r="G442" s="2">
        <v>38</v>
      </c>
      <c r="H442" s="2">
        <v>48</v>
      </c>
      <c r="I442" s="46">
        <v>0</v>
      </c>
      <c r="J442" s="46">
        <v>16281.73</v>
      </c>
      <c r="K442" s="46">
        <v>167.99</v>
      </c>
    </row>
    <row r="443" spans="1:11" x14ac:dyDescent="0.2">
      <c r="A443" s="42">
        <v>439</v>
      </c>
      <c r="B443" s="43">
        <v>37671</v>
      </c>
      <c r="C443" s="42">
        <v>13</v>
      </c>
      <c r="D443" s="42">
        <v>20</v>
      </c>
      <c r="E443" s="42">
        <v>29</v>
      </c>
      <c r="F443" s="42">
        <v>42</v>
      </c>
      <c r="G443" s="42">
        <v>43</v>
      </c>
      <c r="H443" s="42">
        <v>57</v>
      </c>
      <c r="I443" s="44">
        <v>0</v>
      </c>
      <c r="J443" s="44">
        <v>13353.84</v>
      </c>
      <c r="K443" s="44">
        <v>196.22</v>
      </c>
    </row>
    <row r="444" spans="1:11" x14ac:dyDescent="0.2">
      <c r="A444" s="2">
        <v>440</v>
      </c>
      <c r="B444" s="45">
        <v>37674</v>
      </c>
      <c r="C444" s="2">
        <v>3</v>
      </c>
      <c r="D444" s="2">
        <v>5</v>
      </c>
      <c r="E444" s="2">
        <v>23</v>
      </c>
      <c r="F444" s="2">
        <v>30</v>
      </c>
      <c r="G444" s="2">
        <v>46</v>
      </c>
      <c r="H444" s="2">
        <v>47</v>
      </c>
      <c r="I444" s="46">
        <v>0</v>
      </c>
      <c r="J444" s="46">
        <v>10909.13</v>
      </c>
      <c r="K444" s="46">
        <v>149.28</v>
      </c>
    </row>
    <row r="445" spans="1:11" x14ac:dyDescent="0.2">
      <c r="A445" s="42">
        <v>441</v>
      </c>
      <c r="B445" s="43">
        <v>37678</v>
      </c>
      <c r="C445" s="42">
        <v>2</v>
      </c>
      <c r="D445" s="42">
        <v>10</v>
      </c>
      <c r="E445" s="42">
        <v>15</v>
      </c>
      <c r="F445" s="42">
        <v>21</v>
      </c>
      <c r="G445" s="42">
        <v>58</v>
      </c>
      <c r="H445" s="42">
        <v>59</v>
      </c>
      <c r="I445" s="44">
        <v>0</v>
      </c>
      <c r="J445" s="44">
        <v>11917.74</v>
      </c>
      <c r="K445" s="44">
        <v>206.98</v>
      </c>
    </row>
    <row r="446" spans="1:11" x14ac:dyDescent="0.2">
      <c r="A446" s="2">
        <v>442</v>
      </c>
      <c r="B446" s="45">
        <v>37681</v>
      </c>
      <c r="C446" s="2">
        <v>6</v>
      </c>
      <c r="D446" s="2">
        <v>15</v>
      </c>
      <c r="E446" s="2">
        <v>23</v>
      </c>
      <c r="F446" s="2">
        <v>31</v>
      </c>
      <c r="G446" s="2">
        <v>37</v>
      </c>
      <c r="H446" s="2">
        <v>59</v>
      </c>
      <c r="I446" s="46">
        <v>19946601.010000002</v>
      </c>
      <c r="J446" s="46">
        <v>13861.59</v>
      </c>
      <c r="K446" s="46">
        <v>187.48</v>
      </c>
    </row>
    <row r="447" spans="1:11" x14ac:dyDescent="0.2">
      <c r="A447" s="42">
        <v>443</v>
      </c>
      <c r="B447" s="43">
        <v>37688</v>
      </c>
      <c r="C447" s="42">
        <v>11</v>
      </c>
      <c r="D447" s="42">
        <v>17</v>
      </c>
      <c r="E447" s="42">
        <v>26</v>
      </c>
      <c r="F447" s="42">
        <v>36</v>
      </c>
      <c r="G447" s="42">
        <v>48</v>
      </c>
      <c r="H447" s="42">
        <v>52</v>
      </c>
      <c r="I447" s="44">
        <v>0</v>
      </c>
      <c r="J447" s="44">
        <v>16322.42</v>
      </c>
      <c r="K447" s="44">
        <v>204.46</v>
      </c>
    </row>
    <row r="448" spans="1:11" x14ac:dyDescent="0.2">
      <c r="A448" s="2">
        <v>444</v>
      </c>
      <c r="B448" s="45">
        <v>37692</v>
      </c>
      <c r="C448" s="2">
        <v>3</v>
      </c>
      <c r="D448" s="2">
        <v>24</v>
      </c>
      <c r="E448" s="2">
        <v>33</v>
      </c>
      <c r="F448" s="2">
        <v>48</v>
      </c>
      <c r="G448" s="2">
        <v>52</v>
      </c>
      <c r="H448" s="2">
        <v>57</v>
      </c>
      <c r="I448" s="46">
        <v>0</v>
      </c>
      <c r="J448" s="46">
        <v>13890.62</v>
      </c>
      <c r="K448" s="46">
        <v>178.58</v>
      </c>
    </row>
    <row r="449" spans="1:11" x14ac:dyDescent="0.2">
      <c r="A449" s="42">
        <v>445</v>
      </c>
      <c r="B449" s="43">
        <v>37695</v>
      </c>
      <c r="C449" s="42">
        <v>7</v>
      </c>
      <c r="D449" s="42">
        <v>20</v>
      </c>
      <c r="E449" s="42">
        <v>31</v>
      </c>
      <c r="F449" s="42">
        <v>32</v>
      </c>
      <c r="G449" s="42">
        <v>50</v>
      </c>
      <c r="H449" s="42">
        <v>53</v>
      </c>
      <c r="I449" s="44">
        <v>0</v>
      </c>
      <c r="J449" s="44">
        <v>28559.37</v>
      </c>
      <c r="K449" s="44">
        <v>284.42</v>
      </c>
    </row>
    <row r="450" spans="1:11" x14ac:dyDescent="0.2">
      <c r="A450" s="2">
        <v>446</v>
      </c>
      <c r="B450" s="45">
        <v>37699</v>
      </c>
      <c r="C450" s="2">
        <v>8</v>
      </c>
      <c r="D450" s="2">
        <v>11</v>
      </c>
      <c r="E450" s="2">
        <v>12</v>
      </c>
      <c r="F450" s="2">
        <v>17</v>
      </c>
      <c r="G450" s="2">
        <v>20</v>
      </c>
      <c r="H450" s="2">
        <v>47</v>
      </c>
      <c r="I450" s="46">
        <v>1767117.91</v>
      </c>
      <c r="J450" s="46">
        <v>10698.55</v>
      </c>
      <c r="K450" s="46">
        <v>137.47999999999999</v>
      </c>
    </row>
    <row r="451" spans="1:11" x14ac:dyDescent="0.2">
      <c r="A451" s="42">
        <v>447</v>
      </c>
      <c r="B451" s="43">
        <v>37702</v>
      </c>
      <c r="C451" s="42">
        <v>15</v>
      </c>
      <c r="D451" s="42">
        <v>24</v>
      </c>
      <c r="E451" s="42">
        <v>25</v>
      </c>
      <c r="F451" s="42">
        <v>33</v>
      </c>
      <c r="G451" s="42">
        <v>42</v>
      </c>
      <c r="H451" s="42">
        <v>55</v>
      </c>
      <c r="I451" s="44">
        <v>0</v>
      </c>
      <c r="J451" s="44">
        <v>12010.32</v>
      </c>
      <c r="K451" s="44">
        <v>117.25</v>
      </c>
    </row>
    <row r="452" spans="1:11" x14ac:dyDescent="0.2">
      <c r="A452" s="2">
        <v>448</v>
      </c>
      <c r="B452" s="45">
        <v>37706</v>
      </c>
      <c r="C452" s="2">
        <v>3</v>
      </c>
      <c r="D452" s="2">
        <v>5</v>
      </c>
      <c r="E452" s="2">
        <v>9</v>
      </c>
      <c r="F452" s="2">
        <v>45</v>
      </c>
      <c r="G452" s="2">
        <v>51</v>
      </c>
      <c r="H452" s="2">
        <v>52</v>
      </c>
      <c r="I452" s="46">
        <v>0</v>
      </c>
      <c r="J452" s="46">
        <v>13356.99</v>
      </c>
      <c r="K452" s="46">
        <v>177.48</v>
      </c>
    </row>
    <row r="453" spans="1:11" x14ac:dyDescent="0.2">
      <c r="A453" s="42">
        <v>449</v>
      </c>
      <c r="B453" s="43">
        <v>37709</v>
      </c>
      <c r="C453" s="42">
        <v>1</v>
      </c>
      <c r="D453" s="42">
        <v>8</v>
      </c>
      <c r="E453" s="42">
        <v>24</v>
      </c>
      <c r="F453" s="42">
        <v>34</v>
      </c>
      <c r="G453" s="42">
        <v>49</v>
      </c>
      <c r="H453" s="42">
        <v>56</v>
      </c>
      <c r="I453" s="44">
        <v>0</v>
      </c>
      <c r="J453" s="44">
        <v>14643.05</v>
      </c>
      <c r="K453" s="44">
        <v>219.46</v>
      </c>
    </row>
    <row r="454" spans="1:11" x14ac:dyDescent="0.2">
      <c r="A454" s="2">
        <v>450</v>
      </c>
      <c r="B454" s="45">
        <v>37713</v>
      </c>
      <c r="C454" s="2">
        <v>1</v>
      </c>
      <c r="D454" s="2">
        <v>9</v>
      </c>
      <c r="E454" s="2">
        <v>13</v>
      </c>
      <c r="F454" s="2">
        <v>50</v>
      </c>
      <c r="G454" s="2">
        <v>51</v>
      </c>
      <c r="H454" s="2">
        <v>59</v>
      </c>
      <c r="I454" s="46">
        <v>0</v>
      </c>
      <c r="J454" s="46">
        <v>10575.6</v>
      </c>
      <c r="K454" s="46">
        <v>183.7</v>
      </c>
    </row>
    <row r="455" spans="1:11" x14ac:dyDescent="0.2">
      <c r="A455" s="42">
        <v>451</v>
      </c>
      <c r="B455" s="43">
        <v>37716</v>
      </c>
      <c r="C455" s="42">
        <v>17</v>
      </c>
      <c r="D455" s="42">
        <v>18</v>
      </c>
      <c r="E455" s="42">
        <v>23</v>
      </c>
      <c r="F455" s="42">
        <v>28</v>
      </c>
      <c r="G455" s="42">
        <v>31</v>
      </c>
      <c r="H455" s="42">
        <v>53</v>
      </c>
      <c r="I455" s="44">
        <v>0</v>
      </c>
      <c r="J455" s="44">
        <v>17131.8</v>
      </c>
      <c r="K455" s="44">
        <v>201.53</v>
      </c>
    </row>
    <row r="456" spans="1:11" x14ac:dyDescent="0.2">
      <c r="A456" s="2">
        <v>452</v>
      </c>
      <c r="B456" s="45">
        <v>37720</v>
      </c>
      <c r="C456" s="2">
        <v>11</v>
      </c>
      <c r="D456" s="2">
        <v>16</v>
      </c>
      <c r="E456" s="2">
        <v>30</v>
      </c>
      <c r="F456" s="2">
        <v>36</v>
      </c>
      <c r="G456" s="2">
        <v>51</v>
      </c>
      <c r="H456" s="2">
        <v>54</v>
      </c>
      <c r="I456" s="46">
        <v>0</v>
      </c>
      <c r="J456" s="46">
        <v>18847.21</v>
      </c>
      <c r="K456" s="46">
        <v>225.9</v>
      </c>
    </row>
    <row r="457" spans="1:11" x14ac:dyDescent="0.2">
      <c r="A457" s="42">
        <v>453</v>
      </c>
      <c r="B457" s="43">
        <v>37723</v>
      </c>
      <c r="C457" s="42">
        <v>8</v>
      </c>
      <c r="D457" s="42">
        <v>20</v>
      </c>
      <c r="E457" s="42">
        <v>23</v>
      </c>
      <c r="F457" s="42">
        <v>34</v>
      </c>
      <c r="G457" s="42">
        <v>52</v>
      </c>
      <c r="H457" s="42">
        <v>58</v>
      </c>
      <c r="I457" s="44">
        <v>0</v>
      </c>
      <c r="J457" s="44">
        <v>15932.45</v>
      </c>
      <c r="K457" s="44">
        <v>241.65</v>
      </c>
    </row>
    <row r="458" spans="1:11" x14ac:dyDescent="0.2">
      <c r="A458" s="2">
        <v>454</v>
      </c>
      <c r="B458" s="45">
        <v>37727</v>
      </c>
      <c r="C458" s="2">
        <v>4</v>
      </c>
      <c r="D458" s="2">
        <v>17</v>
      </c>
      <c r="E458" s="2">
        <v>24</v>
      </c>
      <c r="F458" s="2">
        <v>42</v>
      </c>
      <c r="G458" s="2">
        <v>46</v>
      </c>
      <c r="H458" s="2">
        <v>56</v>
      </c>
      <c r="I458" s="46">
        <v>0</v>
      </c>
      <c r="J458" s="46">
        <v>7515.39</v>
      </c>
      <c r="K458" s="46">
        <v>124.3</v>
      </c>
    </row>
    <row r="459" spans="1:11" x14ac:dyDescent="0.2">
      <c r="A459" s="42">
        <v>455</v>
      </c>
      <c r="B459" s="43">
        <v>37730</v>
      </c>
      <c r="C459" s="42">
        <v>2</v>
      </c>
      <c r="D459" s="42">
        <v>14</v>
      </c>
      <c r="E459" s="42">
        <v>15</v>
      </c>
      <c r="F459" s="42">
        <v>17</v>
      </c>
      <c r="G459" s="42">
        <v>50</v>
      </c>
      <c r="H459" s="42">
        <v>59</v>
      </c>
      <c r="I459" s="44">
        <v>0</v>
      </c>
      <c r="J459" s="44">
        <v>23171.64</v>
      </c>
      <c r="K459" s="44">
        <v>248.5</v>
      </c>
    </row>
    <row r="460" spans="1:11" x14ac:dyDescent="0.2">
      <c r="A460" s="2">
        <v>456</v>
      </c>
      <c r="B460" s="45">
        <v>37734</v>
      </c>
      <c r="C460" s="2">
        <v>3</v>
      </c>
      <c r="D460" s="2">
        <v>17</v>
      </c>
      <c r="E460" s="2">
        <v>22</v>
      </c>
      <c r="F460" s="2">
        <v>27</v>
      </c>
      <c r="G460" s="2">
        <v>33</v>
      </c>
      <c r="H460" s="2">
        <v>40</v>
      </c>
      <c r="I460" s="46">
        <v>0</v>
      </c>
      <c r="J460" s="46">
        <v>11142.66</v>
      </c>
      <c r="K460" s="46">
        <v>144.61000000000001</v>
      </c>
    </row>
    <row r="461" spans="1:11" x14ac:dyDescent="0.2">
      <c r="A461" s="42">
        <v>457</v>
      </c>
      <c r="B461" s="43">
        <v>37737</v>
      </c>
      <c r="C461" s="42">
        <v>15</v>
      </c>
      <c r="D461" s="42">
        <v>17</v>
      </c>
      <c r="E461" s="42">
        <v>24</v>
      </c>
      <c r="F461" s="42">
        <v>27</v>
      </c>
      <c r="G461" s="42">
        <v>32</v>
      </c>
      <c r="H461" s="42">
        <v>48</v>
      </c>
      <c r="I461" s="44">
        <v>10000441.74</v>
      </c>
      <c r="J461" s="44">
        <v>8302.49</v>
      </c>
      <c r="K461" s="44">
        <v>126.68</v>
      </c>
    </row>
    <row r="462" spans="1:11" x14ac:dyDescent="0.2">
      <c r="A462" s="2">
        <v>458</v>
      </c>
      <c r="B462" s="45">
        <v>37741</v>
      </c>
      <c r="C462" s="2">
        <v>13</v>
      </c>
      <c r="D462" s="2">
        <v>24</v>
      </c>
      <c r="E462" s="2">
        <v>32</v>
      </c>
      <c r="F462" s="2">
        <v>34</v>
      </c>
      <c r="G462" s="2">
        <v>43</v>
      </c>
      <c r="H462" s="2">
        <v>53</v>
      </c>
      <c r="I462" s="46">
        <v>0</v>
      </c>
      <c r="J462" s="46">
        <v>7395.34</v>
      </c>
      <c r="K462" s="46">
        <v>154.08000000000001</v>
      </c>
    </row>
    <row r="463" spans="1:11" x14ac:dyDescent="0.2">
      <c r="A463" s="42">
        <v>459</v>
      </c>
      <c r="B463" s="43">
        <v>37744</v>
      </c>
      <c r="C463" s="42">
        <v>8</v>
      </c>
      <c r="D463" s="42">
        <v>15</v>
      </c>
      <c r="E463" s="42">
        <v>17</v>
      </c>
      <c r="F463" s="42">
        <v>39</v>
      </c>
      <c r="G463" s="42">
        <v>43</v>
      </c>
      <c r="H463" s="42">
        <v>49</v>
      </c>
      <c r="I463" s="44">
        <v>0</v>
      </c>
      <c r="J463" s="44">
        <v>12146.48</v>
      </c>
      <c r="K463" s="44">
        <v>178.76</v>
      </c>
    </row>
    <row r="464" spans="1:11" x14ac:dyDescent="0.2">
      <c r="A464" s="2">
        <v>460</v>
      </c>
      <c r="B464" s="45">
        <v>37748</v>
      </c>
      <c r="C464" s="2">
        <v>19</v>
      </c>
      <c r="D464" s="2">
        <v>23</v>
      </c>
      <c r="E464" s="2">
        <v>30</v>
      </c>
      <c r="F464" s="2">
        <v>37</v>
      </c>
      <c r="G464" s="2">
        <v>49</v>
      </c>
      <c r="H464" s="2">
        <v>55</v>
      </c>
      <c r="I464" s="46">
        <v>0</v>
      </c>
      <c r="J464" s="46">
        <v>9688.9599999999991</v>
      </c>
      <c r="K464" s="46">
        <v>158.09</v>
      </c>
    </row>
    <row r="465" spans="1:11" x14ac:dyDescent="0.2">
      <c r="A465" s="42">
        <v>461</v>
      </c>
      <c r="B465" s="43">
        <v>37751</v>
      </c>
      <c r="C465" s="42">
        <v>15</v>
      </c>
      <c r="D465" s="42">
        <v>17</v>
      </c>
      <c r="E465" s="42">
        <v>20</v>
      </c>
      <c r="F465" s="42">
        <v>29</v>
      </c>
      <c r="G465" s="42">
        <v>30</v>
      </c>
      <c r="H465" s="42">
        <v>60</v>
      </c>
      <c r="I465" s="44">
        <v>0</v>
      </c>
      <c r="J465" s="44">
        <v>10317.48</v>
      </c>
      <c r="K465" s="44">
        <v>233.71</v>
      </c>
    </row>
    <row r="466" spans="1:11" x14ac:dyDescent="0.2">
      <c r="A466" s="2">
        <v>462</v>
      </c>
      <c r="B466" s="45">
        <v>37755</v>
      </c>
      <c r="C466" s="2">
        <v>17</v>
      </c>
      <c r="D466" s="2">
        <v>19</v>
      </c>
      <c r="E466" s="2">
        <v>22</v>
      </c>
      <c r="F466" s="2">
        <v>26</v>
      </c>
      <c r="G466" s="2">
        <v>27</v>
      </c>
      <c r="H466" s="2">
        <v>48</v>
      </c>
      <c r="I466" s="46">
        <v>0</v>
      </c>
      <c r="J466" s="46">
        <v>9023.34</v>
      </c>
      <c r="K466" s="46">
        <v>131.76</v>
      </c>
    </row>
    <row r="467" spans="1:11" x14ac:dyDescent="0.2">
      <c r="A467" s="42">
        <v>463</v>
      </c>
      <c r="B467" s="43">
        <v>37758</v>
      </c>
      <c r="C467" s="42">
        <v>2</v>
      </c>
      <c r="D467" s="42">
        <v>3</v>
      </c>
      <c r="E467" s="42">
        <v>7</v>
      </c>
      <c r="F467" s="42">
        <v>18</v>
      </c>
      <c r="G467" s="42">
        <v>45</v>
      </c>
      <c r="H467" s="42">
        <v>53</v>
      </c>
      <c r="I467" s="44">
        <v>0</v>
      </c>
      <c r="J467" s="44">
        <v>14740.96</v>
      </c>
      <c r="K467" s="44">
        <v>159.66</v>
      </c>
    </row>
    <row r="468" spans="1:11" x14ac:dyDescent="0.2">
      <c r="A468" s="2">
        <v>464</v>
      </c>
      <c r="B468" s="45">
        <v>37762</v>
      </c>
      <c r="C468" s="2">
        <v>6</v>
      </c>
      <c r="D468" s="2">
        <v>24</v>
      </c>
      <c r="E468" s="2">
        <v>33</v>
      </c>
      <c r="F468" s="2">
        <v>38</v>
      </c>
      <c r="G468" s="2">
        <v>45</v>
      </c>
      <c r="H468" s="2">
        <v>50</v>
      </c>
      <c r="I468" s="46">
        <v>28414544.43</v>
      </c>
      <c r="J468" s="46">
        <v>10837.34</v>
      </c>
      <c r="K468" s="46">
        <v>168.33</v>
      </c>
    </row>
    <row r="469" spans="1:11" x14ac:dyDescent="0.2">
      <c r="A469" s="42">
        <v>465</v>
      </c>
      <c r="B469" s="43">
        <v>37765</v>
      </c>
      <c r="C469" s="42">
        <v>1</v>
      </c>
      <c r="D469" s="42">
        <v>22</v>
      </c>
      <c r="E469" s="42">
        <v>31</v>
      </c>
      <c r="F469" s="42">
        <v>46</v>
      </c>
      <c r="G469" s="42">
        <v>51</v>
      </c>
      <c r="H469" s="42">
        <v>57</v>
      </c>
      <c r="I469" s="44">
        <v>0</v>
      </c>
      <c r="J469" s="44">
        <v>40627.81</v>
      </c>
      <c r="K469" s="44">
        <v>353.57</v>
      </c>
    </row>
    <row r="470" spans="1:11" x14ac:dyDescent="0.2">
      <c r="A470" s="2">
        <v>466</v>
      </c>
      <c r="B470" s="45">
        <v>37769</v>
      </c>
      <c r="C470" s="2">
        <v>11</v>
      </c>
      <c r="D470" s="2">
        <v>16</v>
      </c>
      <c r="E470" s="2">
        <v>28</v>
      </c>
      <c r="F470" s="2">
        <v>29</v>
      </c>
      <c r="G470" s="2">
        <v>30</v>
      </c>
      <c r="H470" s="2">
        <v>45</v>
      </c>
      <c r="I470" s="46">
        <v>0</v>
      </c>
      <c r="J470" s="46">
        <v>10353.719999999999</v>
      </c>
      <c r="K470" s="46">
        <v>184.29</v>
      </c>
    </row>
    <row r="471" spans="1:11" x14ac:dyDescent="0.2">
      <c r="A471" s="42">
        <v>467</v>
      </c>
      <c r="B471" s="43">
        <v>37772</v>
      </c>
      <c r="C471" s="42">
        <v>8</v>
      </c>
      <c r="D471" s="42">
        <v>18</v>
      </c>
      <c r="E471" s="42">
        <v>21</v>
      </c>
      <c r="F471" s="42">
        <v>22</v>
      </c>
      <c r="G471" s="42">
        <v>38</v>
      </c>
      <c r="H471" s="42">
        <v>60</v>
      </c>
      <c r="I471" s="44">
        <v>0</v>
      </c>
      <c r="J471" s="44">
        <v>20730.13</v>
      </c>
      <c r="K471" s="44">
        <v>237.87</v>
      </c>
    </row>
    <row r="472" spans="1:11" x14ac:dyDescent="0.2">
      <c r="A472" s="2">
        <v>468</v>
      </c>
      <c r="B472" s="45">
        <v>37776</v>
      </c>
      <c r="C472" s="2">
        <v>5</v>
      </c>
      <c r="D472" s="2">
        <v>6</v>
      </c>
      <c r="E472" s="2">
        <v>23</v>
      </c>
      <c r="F472" s="2">
        <v>25</v>
      </c>
      <c r="G472" s="2">
        <v>39</v>
      </c>
      <c r="H472" s="2">
        <v>51</v>
      </c>
      <c r="I472" s="46">
        <v>0</v>
      </c>
      <c r="J472" s="46">
        <v>14292.56</v>
      </c>
      <c r="K472" s="46">
        <v>175.67</v>
      </c>
    </row>
    <row r="473" spans="1:11" x14ac:dyDescent="0.2">
      <c r="A473" s="42">
        <v>469</v>
      </c>
      <c r="B473" s="43">
        <v>37779</v>
      </c>
      <c r="C473" s="42">
        <v>13</v>
      </c>
      <c r="D473" s="42">
        <v>21</v>
      </c>
      <c r="E473" s="42">
        <v>26</v>
      </c>
      <c r="F473" s="42">
        <v>29</v>
      </c>
      <c r="G473" s="42">
        <v>42</v>
      </c>
      <c r="H473" s="42">
        <v>47</v>
      </c>
      <c r="I473" s="44">
        <v>2596432.92</v>
      </c>
      <c r="J473" s="44">
        <v>6048.12</v>
      </c>
      <c r="K473" s="44">
        <v>128.07</v>
      </c>
    </row>
    <row r="474" spans="1:11" x14ac:dyDescent="0.2">
      <c r="A474" s="2">
        <v>470</v>
      </c>
      <c r="B474" s="45">
        <v>37783</v>
      </c>
      <c r="C474" s="2">
        <v>8</v>
      </c>
      <c r="D474" s="2">
        <v>11</v>
      </c>
      <c r="E474" s="2">
        <v>23</v>
      </c>
      <c r="F474" s="2">
        <v>37</v>
      </c>
      <c r="G474" s="2">
        <v>51</v>
      </c>
      <c r="H474" s="2">
        <v>58</v>
      </c>
      <c r="I474" s="46">
        <v>0</v>
      </c>
      <c r="J474" s="46">
        <v>13384.59</v>
      </c>
      <c r="K474" s="46">
        <v>188.18</v>
      </c>
    </row>
    <row r="475" spans="1:11" x14ac:dyDescent="0.2">
      <c r="A475" s="42">
        <v>471</v>
      </c>
      <c r="B475" s="43">
        <v>37786</v>
      </c>
      <c r="C475" s="42">
        <v>5</v>
      </c>
      <c r="D475" s="42">
        <v>31</v>
      </c>
      <c r="E475" s="42">
        <v>32</v>
      </c>
      <c r="F475" s="42">
        <v>36</v>
      </c>
      <c r="G475" s="42">
        <v>51</v>
      </c>
      <c r="H475" s="42">
        <v>59</v>
      </c>
      <c r="I475" s="44">
        <v>0</v>
      </c>
      <c r="J475" s="44">
        <v>19668.02</v>
      </c>
      <c r="K475" s="44">
        <v>271.24</v>
      </c>
    </row>
    <row r="476" spans="1:11" x14ac:dyDescent="0.2">
      <c r="A476" s="2">
        <v>472</v>
      </c>
      <c r="B476" s="45">
        <v>37790</v>
      </c>
      <c r="C476" s="2">
        <v>3</v>
      </c>
      <c r="D476" s="2">
        <v>4</v>
      </c>
      <c r="E476" s="2">
        <v>12</v>
      </c>
      <c r="F476" s="2">
        <v>29</v>
      </c>
      <c r="G476" s="2">
        <v>38</v>
      </c>
      <c r="H476" s="2">
        <v>51</v>
      </c>
      <c r="I476" s="46">
        <v>0</v>
      </c>
      <c r="J476" s="46">
        <v>17224.580000000002</v>
      </c>
      <c r="K476" s="46">
        <v>215.88</v>
      </c>
    </row>
    <row r="477" spans="1:11" x14ac:dyDescent="0.2">
      <c r="A477" s="42">
        <v>473</v>
      </c>
      <c r="B477" s="43">
        <v>37793</v>
      </c>
      <c r="C477" s="42">
        <v>7</v>
      </c>
      <c r="D477" s="42">
        <v>23</v>
      </c>
      <c r="E477" s="42">
        <v>41</v>
      </c>
      <c r="F477" s="42">
        <v>49</v>
      </c>
      <c r="G477" s="42">
        <v>51</v>
      </c>
      <c r="H477" s="42">
        <v>58</v>
      </c>
      <c r="I477" s="44">
        <v>0</v>
      </c>
      <c r="J477" s="44">
        <v>23285.11</v>
      </c>
      <c r="K477" s="44">
        <v>231.12</v>
      </c>
    </row>
    <row r="478" spans="1:11" x14ac:dyDescent="0.2">
      <c r="A478" s="2">
        <v>474</v>
      </c>
      <c r="B478" s="45">
        <v>37797</v>
      </c>
      <c r="C478" s="2">
        <v>3</v>
      </c>
      <c r="D478" s="2">
        <v>12</v>
      </c>
      <c r="E478" s="2">
        <v>32</v>
      </c>
      <c r="F478" s="2">
        <v>34</v>
      </c>
      <c r="G478" s="2">
        <v>40</v>
      </c>
      <c r="H478" s="2">
        <v>50</v>
      </c>
      <c r="I478" s="46">
        <v>0</v>
      </c>
      <c r="J478" s="46">
        <v>34156.589999999997</v>
      </c>
      <c r="K478" s="46">
        <v>275.76</v>
      </c>
    </row>
    <row r="479" spans="1:11" x14ac:dyDescent="0.2">
      <c r="A479" s="42">
        <v>475</v>
      </c>
      <c r="B479" s="43">
        <v>37800</v>
      </c>
      <c r="C479" s="42">
        <v>6</v>
      </c>
      <c r="D479" s="42">
        <v>8</v>
      </c>
      <c r="E479" s="42">
        <v>19</v>
      </c>
      <c r="F479" s="42">
        <v>22</v>
      </c>
      <c r="G479" s="42">
        <v>43</v>
      </c>
      <c r="H479" s="42">
        <v>52</v>
      </c>
      <c r="I479" s="44">
        <v>0</v>
      </c>
      <c r="J479" s="44">
        <v>15008.18</v>
      </c>
      <c r="K479" s="44">
        <v>176.23</v>
      </c>
    </row>
    <row r="480" spans="1:11" x14ac:dyDescent="0.2">
      <c r="A480" s="2">
        <v>476</v>
      </c>
      <c r="B480" s="45">
        <v>37804</v>
      </c>
      <c r="C480" s="2">
        <v>17</v>
      </c>
      <c r="D480" s="2">
        <v>20</v>
      </c>
      <c r="E480" s="2">
        <v>38</v>
      </c>
      <c r="F480" s="2">
        <v>43</v>
      </c>
      <c r="G480" s="2">
        <v>55</v>
      </c>
      <c r="H480" s="2">
        <v>58</v>
      </c>
      <c r="I480" s="46">
        <v>0</v>
      </c>
      <c r="J480" s="46">
        <v>16837.810000000001</v>
      </c>
      <c r="K480" s="46">
        <v>238.49</v>
      </c>
    </row>
    <row r="481" spans="1:11" x14ac:dyDescent="0.2">
      <c r="A481" s="42">
        <v>477</v>
      </c>
      <c r="B481" s="43">
        <v>37807</v>
      </c>
      <c r="C481" s="42">
        <v>6</v>
      </c>
      <c r="D481" s="42">
        <v>8</v>
      </c>
      <c r="E481" s="42">
        <v>18</v>
      </c>
      <c r="F481" s="42">
        <v>34</v>
      </c>
      <c r="G481" s="42">
        <v>38</v>
      </c>
      <c r="H481" s="42">
        <v>47</v>
      </c>
      <c r="I481" s="44">
        <v>10401481.92</v>
      </c>
      <c r="J481" s="44">
        <v>12900.92</v>
      </c>
      <c r="K481" s="44">
        <v>163.30000000000001</v>
      </c>
    </row>
    <row r="482" spans="1:11" x14ac:dyDescent="0.2">
      <c r="A482" s="2">
        <v>478</v>
      </c>
      <c r="B482" s="45">
        <v>37811</v>
      </c>
      <c r="C482" s="2">
        <v>3</v>
      </c>
      <c r="D482" s="2">
        <v>8</v>
      </c>
      <c r="E482" s="2">
        <v>21</v>
      </c>
      <c r="F482" s="2">
        <v>25</v>
      </c>
      <c r="G482" s="2">
        <v>30</v>
      </c>
      <c r="H482" s="2">
        <v>31</v>
      </c>
      <c r="I482" s="46">
        <v>0</v>
      </c>
      <c r="J482" s="46">
        <v>7045.32</v>
      </c>
      <c r="K482" s="46">
        <v>132.43</v>
      </c>
    </row>
    <row r="483" spans="1:11" x14ac:dyDescent="0.2">
      <c r="A483" s="42">
        <v>479</v>
      </c>
      <c r="B483" s="43">
        <v>37814</v>
      </c>
      <c r="C483" s="42">
        <v>20</v>
      </c>
      <c r="D483" s="42">
        <v>26</v>
      </c>
      <c r="E483" s="42">
        <v>41</v>
      </c>
      <c r="F483" s="42">
        <v>46</v>
      </c>
      <c r="G483" s="42">
        <v>54</v>
      </c>
      <c r="H483" s="42">
        <v>58</v>
      </c>
      <c r="I483" s="44">
        <v>0</v>
      </c>
      <c r="J483" s="44">
        <v>29012.34</v>
      </c>
      <c r="K483" s="44">
        <v>326.35000000000002</v>
      </c>
    </row>
    <row r="484" spans="1:11" x14ac:dyDescent="0.2">
      <c r="A484" s="2">
        <v>480</v>
      </c>
      <c r="B484" s="45">
        <v>37818</v>
      </c>
      <c r="C484" s="2">
        <v>14</v>
      </c>
      <c r="D484" s="2">
        <v>33</v>
      </c>
      <c r="E484" s="2">
        <v>36</v>
      </c>
      <c r="F484" s="2">
        <v>38</v>
      </c>
      <c r="G484" s="2">
        <v>41</v>
      </c>
      <c r="H484" s="2">
        <v>49</v>
      </c>
      <c r="I484" s="46">
        <v>0</v>
      </c>
      <c r="J484" s="46">
        <v>13831.54</v>
      </c>
      <c r="K484" s="46">
        <v>179.69</v>
      </c>
    </row>
    <row r="485" spans="1:11" x14ac:dyDescent="0.2">
      <c r="A485" s="42">
        <v>481</v>
      </c>
      <c r="B485" s="43">
        <v>37821</v>
      </c>
      <c r="C485" s="42">
        <v>6</v>
      </c>
      <c r="D485" s="42">
        <v>13</v>
      </c>
      <c r="E485" s="42">
        <v>22</v>
      </c>
      <c r="F485" s="42">
        <v>24</v>
      </c>
      <c r="G485" s="42">
        <v>42</v>
      </c>
      <c r="H485" s="42">
        <v>44</v>
      </c>
      <c r="I485" s="44">
        <v>6796888.0300000003</v>
      </c>
      <c r="J485" s="44">
        <v>5670.32</v>
      </c>
      <c r="K485" s="44">
        <v>104.19</v>
      </c>
    </row>
    <row r="486" spans="1:11" x14ac:dyDescent="0.2">
      <c r="A486" s="2">
        <v>482</v>
      </c>
      <c r="B486" s="45">
        <v>37825</v>
      </c>
      <c r="C486" s="2">
        <v>12</v>
      </c>
      <c r="D486" s="2">
        <v>13</v>
      </c>
      <c r="E486" s="2">
        <v>33</v>
      </c>
      <c r="F486" s="2">
        <v>53</v>
      </c>
      <c r="G486" s="2">
        <v>54</v>
      </c>
      <c r="H486" s="2">
        <v>56</v>
      </c>
      <c r="I486" s="46">
        <v>0</v>
      </c>
      <c r="J486" s="46">
        <v>14878.29</v>
      </c>
      <c r="K486" s="46">
        <v>207.48</v>
      </c>
    </row>
    <row r="487" spans="1:11" x14ac:dyDescent="0.2">
      <c r="A487" s="42">
        <v>483</v>
      </c>
      <c r="B487" s="43">
        <v>37828</v>
      </c>
      <c r="C487" s="42">
        <v>16</v>
      </c>
      <c r="D487" s="42">
        <v>18</v>
      </c>
      <c r="E487" s="42">
        <v>23</v>
      </c>
      <c r="F487" s="42">
        <v>35</v>
      </c>
      <c r="G487" s="42">
        <v>44</v>
      </c>
      <c r="H487" s="42">
        <v>59</v>
      </c>
      <c r="I487" s="44">
        <v>0</v>
      </c>
      <c r="J487" s="44">
        <v>9761.25</v>
      </c>
      <c r="K487" s="44">
        <v>139.38</v>
      </c>
    </row>
    <row r="488" spans="1:11" x14ac:dyDescent="0.2">
      <c r="A488" s="2">
        <v>484</v>
      </c>
      <c r="B488" s="45">
        <v>37832</v>
      </c>
      <c r="C488" s="2">
        <v>17</v>
      </c>
      <c r="D488" s="2">
        <v>18</v>
      </c>
      <c r="E488" s="2">
        <v>19</v>
      </c>
      <c r="F488" s="2">
        <v>38</v>
      </c>
      <c r="G488" s="2">
        <v>49</v>
      </c>
      <c r="H488" s="2">
        <v>53</v>
      </c>
      <c r="I488" s="46">
        <v>0</v>
      </c>
      <c r="J488" s="46">
        <v>13655.17</v>
      </c>
      <c r="K488" s="46">
        <v>186.35</v>
      </c>
    </row>
    <row r="489" spans="1:11" x14ac:dyDescent="0.2">
      <c r="A489" s="42">
        <v>485</v>
      </c>
      <c r="B489" s="43">
        <v>37835</v>
      </c>
      <c r="C489" s="42">
        <v>19</v>
      </c>
      <c r="D489" s="42">
        <v>28</v>
      </c>
      <c r="E489" s="42">
        <v>30</v>
      </c>
      <c r="F489" s="42">
        <v>38</v>
      </c>
      <c r="G489" s="42">
        <v>52</v>
      </c>
      <c r="H489" s="42">
        <v>57</v>
      </c>
      <c r="I489" s="44">
        <v>0</v>
      </c>
      <c r="J489" s="44">
        <v>35888.42</v>
      </c>
      <c r="K489" s="44">
        <v>334.87</v>
      </c>
    </row>
    <row r="490" spans="1:11" x14ac:dyDescent="0.2">
      <c r="A490" s="2">
        <v>486</v>
      </c>
      <c r="B490" s="45">
        <v>37839</v>
      </c>
      <c r="C490" s="2">
        <v>8</v>
      </c>
      <c r="D490" s="2">
        <v>14</v>
      </c>
      <c r="E490" s="2">
        <v>19</v>
      </c>
      <c r="F490" s="2">
        <v>30</v>
      </c>
      <c r="G490" s="2">
        <v>42</v>
      </c>
      <c r="H490" s="2">
        <v>50</v>
      </c>
      <c r="I490" s="46">
        <v>5125800.12</v>
      </c>
      <c r="J490" s="46">
        <v>17368.919999999998</v>
      </c>
      <c r="K490" s="46">
        <v>220.05</v>
      </c>
    </row>
    <row r="491" spans="1:11" x14ac:dyDescent="0.2">
      <c r="A491" s="42">
        <v>487</v>
      </c>
      <c r="B491" s="43">
        <v>37842</v>
      </c>
      <c r="C491" s="42">
        <v>8</v>
      </c>
      <c r="D491" s="42">
        <v>22</v>
      </c>
      <c r="E491" s="42">
        <v>25</v>
      </c>
      <c r="F491" s="42">
        <v>48</v>
      </c>
      <c r="G491" s="42">
        <v>52</v>
      </c>
      <c r="H491" s="42">
        <v>54</v>
      </c>
      <c r="I491" s="44">
        <v>467702.34</v>
      </c>
      <c r="J491" s="44">
        <v>7495.23</v>
      </c>
      <c r="K491" s="44">
        <v>145.72999999999999</v>
      </c>
    </row>
    <row r="492" spans="1:11" x14ac:dyDescent="0.2">
      <c r="A492" s="2">
        <v>488</v>
      </c>
      <c r="B492" s="45">
        <v>37846</v>
      </c>
      <c r="C492" s="2">
        <v>15</v>
      </c>
      <c r="D492" s="2">
        <v>30</v>
      </c>
      <c r="E492" s="2">
        <v>35</v>
      </c>
      <c r="F492" s="2">
        <v>39</v>
      </c>
      <c r="G492" s="2">
        <v>43</v>
      </c>
      <c r="H492" s="2">
        <v>57</v>
      </c>
      <c r="I492" s="46">
        <v>0</v>
      </c>
      <c r="J492" s="46">
        <v>11864.07</v>
      </c>
      <c r="K492" s="46">
        <v>201.45</v>
      </c>
    </row>
    <row r="493" spans="1:11" x14ac:dyDescent="0.2">
      <c r="A493" s="42">
        <v>489</v>
      </c>
      <c r="B493" s="43">
        <v>37849</v>
      </c>
      <c r="C493" s="42">
        <v>17</v>
      </c>
      <c r="D493" s="42">
        <v>28</v>
      </c>
      <c r="E493" s="42">
        <v>33</v>
      </c>
      <c r="F493" s="42">
        <v>36</v>
      </c>
      <c r="G493" s="42">
        <v>53</v>
      </c>
      <c r="H493" s="42">
        <v>59</v>
      </c>
      <c r="I493" s="44">
        <v>0</v>
      </c>
      <c r="J493" s="44">
        <v>12406.82</v>
      </c>
      <c r="K493" s="44">
        <v>162.16</v>
      </c>
    </row>
    <row r="494" spans="1:11" x14ac:dyDescent="0.2">
      <c r="A494" s="2">
        <v>490</v>
      </c>
      <c r="B494" s="45">
        <v>37853</v>
      </c>
      <c r="C494" s="2">
        <v>5</v>
      </c>
      <c r="D494" s="2">
        <v>11</v>
      </c>
      <c r="E494" s="2">
        <v>23</v>
      </c>
      <c r="F494" s="2">
        <v>29</v>
      </c>
      <c r="G494" s="2">
        <v>54</v>
      </c>
      <c r="H494" s="2">
        <v>58</v>
      </c>
      <c r="I494" s="46">
        <v>11070173.5</v>
      </c>
      <c r="J494" s="46">
        <v>7925.35</v>
      </c>
      <c r="K494" s="46">
        <v>138.49</v>
      </c>
    </row>
    <row r="495" spans="1:11" x14ac:dyDescent="0.2">
      <c r="A495" s="42">
        <v>491</v>
      </c>
      <c r="B495" s="43">
        <v>37856</v>
      </c>
      <c r="C495" s="42">
        <v>1</v>
      </c>
      <c r="D495" s="42">
        <v>9</v>
      </c>
      <c r="E495" s="42">
        <v>15</v>
      </c>
      <c r="F495" s="42">
        <v>22</v>
      </c>
      <c r="G495" s="42">
        <v>43</v>
      </c>
      <c r="H495" s="42">
        <v>55</v>
      </c>
      <c r="I495" s="44">
        <v>849344.26</v>
      </c>
      <c r="J495" s="44">
        <v>8738.11</v>
      </c>
      <c r="K495" s="44">
        <v>167.05</v>
      </c>
    </row>
    <row r="496" spans="1:11" x14ac:dyDescent="0.2">
      <c r="A496" s="2">
        <v>492</v>
      </c>
      <c r="B496" s="45">
        <v>37860</v>
      </c>
      <c r="C496" s="2">
        <v>2</v>
      </c>
      <c r="D496" s="2">
        <v>6</v>
      </c>
      <c r="E496" s="2">
        <v>15</v>
      </c>
      <c r="F496" s="2">
        <v>18</v>
      </c>
      <c r="G496" s="2">
        <v>56</v>
      </c>
      <c r="H496" s="2">
        <v>57</v>
      </c>
      <c r="I496" s="46">
        <v>0</v>
      </c>
      <c r="J496" s="46">
        <v>19041.52</v>
      </c>
      <c r="K496" s="46">
        <v>187.61</v>
      </c>
    </row>
    <row r="497" spans="1:11" x14ac:dyDescent="0.2">
      <c r="A497" s="42">
        <v>493</v>
      </c>
      <c r="B497" s="43">
        <v>37863</v>
      </c>
      <c r="C497" s="42">
        <v>3</v>
      </c>
      <c r="D497" s="42">
        <v>18</v>
      </c>
      <c r="E497" s="42">
        <v>20</v>
      </c>
      <c r="F497" s="42">
        <v>24</v>
      </c>
      <c r="G497" s="42">
        <v>42</v>
      </c>
      <c r="H497" s="42">
        <v>54</v>
      </c>
      <c r="I497" s="44">
        <v>0</v>
      </c>
      <c r="J497" s="44">
        <v>9663.99</v>
      </c>
      <c r="K497" s="44">
        <v>143.66999999999999</v>
      </c>
    </row>
    <row r="498" spans="1:11" x14ac:dyDescent="0.2">
      <c r="A498" s="2">
        <v>494</v>
      </c>
      <c r="B498" s="45">
        <v>37867</v>
      </c>
      <c r="C498" s="2">
        <v>18</v>
      </c>
      <c r="D498" s="2">
        <v>20</v>
      </c>
      <c r="E498" s="2">
        <v>28</v>
      </c>
      <c r="F498" s="2">
        <v>32</v>
      </c>
      <c r="G498" s="2">
        <v>49</v>
      </c>
      <c r="H498" s="2">
        <v>53</v>
      </c>
      <c r="I498" s="46">
        <v>0</v>
      </c>
      <c r="J498" s="46">
        <v>21997.599999999999</v>
      </c>
      <c r="K498" s="46">
        <v>253.53</v>
      </c>
    </row>
    <row r="499" spans="1:11" x14ac:dyDescent="0.2">
      <c r="A499" s="42">
        <v>495</v>
      </c>
      <c r="B499" s="43">
        <v>37870</v>
      </c>
      <c r="C499" s="42">
        <v>8</v>
      </c>
      <c r="D499" s="42">
        <v>15</v>
      </c>
      <c r="E499" s="42">
        <v>29</v>
      </c>
      <c r="F499" s="42">
        <v>36</v>
      </c>
      <c r="G499" s="42">
        <v>49</v>
      </c>
      <c r="H499" s="42">
        <v>60</v>
      </c>
      <c r="I499" s="44">
        <v>0</v>
      </c>
      <c r="J499" s="44">
        <v>20565.02</v>
      </c>
      <c r="K499" s="44">
        <v>185.09</v>
      </c>
    </row>
    <row r="500" spans="1:11" x14ac:dyDescent="0.2">
      <c r="A500" s="2">
        <v>496</v>
      </c>
      <c r="B500" s="45">
        <v>37874</v>
      </c>
      <c r="C500" s="2">
        <v>10</v>
      </c>
      <c r="D500" s="2">
        <v>19</v>
      </c>
      <c r="E500" s="2">
        <v>20</v>
      </c>
      <c r="F500" s="2">
        <v>29</v>
      </c>
      <c r="G500" s="2">
        <v>41</v>
      </c>
      <c r="H500" s="2">
        <v>59</v>
      </c>
      <c r="I500" s="46">
        <v>0</v>
      </c>
      <c r="J500" s="46">
        <v>27720.31</v>
      </c>
      <c r="K500" s="46">
        <v>244.94</v>
      </c>
    </row>
    <row r="501" spans="1:11" x14ac:dyDescent="0.2">
      <c r="A501" s="42">
        <v>497</v>
      </c>
      <c r="B501" s="43">
        <v>37877</v>
      </c>
      <c r="C501" s="42">
        <v>9</v>
      </c>
      <c r="D501" s="42">
        <v>13</v>
      </c>
      <c r="E501" s="42">
        <v>20</v>
      </c>
      <c r="F501" s="42">
        <v>32</v>
      </c>
      <c r="G501" s="42">
        <v>41</v>
      </c>
      <c r="H501" s="42">
        <v>58</v>
      </c>
      <c r="I501" s="44">
        <v>0</v>
      </c>
      <c r="J501" s="44">
        <v>15712.44</v>
      </c>
      <c r="K501" s="44">
        <v>207.21</v>
      </c>
    </row>
    <row r="502" spans="1:11" x14ac:dyDescent="0.2">
      <c r="A502" s="2">
        <v>498</v>
      </c>
      <c r="B502" s="45">
        <v>37881</v>
      </c>
      <c r="C502" s="2">
        <v>2</v>
      </c>
      <c r="D502" s="2">
        <v>6</v>
      </c>
      <c r="E502" s="2">
        <v>28</v>
      </c>
      <c r="F502" s="2">
        <v>49</v>
      </c>
      <c r="G502" s="2">
        <v>50</v>
      </c>
      <c r="H502" s="2">
        <v>57</v>
      </c>
      <c r="I502" s="46">
        <v>0</v>
      </c>
      <c r="J502" s="46">
        <v>17603</v>
      </c>
      <c r="K502" s="46">
        <v>221.5</v>
      </c>
    </row>
    <row r="503" spans="1:11" x14ac:dyDescent="0.2">
      <c r="A503" s="42">
        <v>499</v>
      </c>
      <c r="B503" s="43">
        <v>37884</v>
      </c>
      <c r="C503" s="42">
        <v>1</v>
      </c>
      <c r="D503" s="42">
        <v>4</v>
      </c>
      <c r="E503" s="42">
        <v>5</v>
      </c>
      <c r="F503" s="42">
        <v>11</v>
      </c>
      <c r="G503" s="42">
        <v>44</v>
      </c>
      <c r="H503" s="42">
        <v>59</v>
      </c>
      <c r="I503" s="44">
        <v>8698099.2200000007</v>
      </c>
      <c r="J503" s="44">
        <v>10216.18</v>
      </c>
      <c r="K503" s="44">
        <v>144.04</v>
      </c>
    </row>
    <row r="504" spans="1:11" x14ac:dyDescent="0.2">
      <c r="A504" s="2">
        <v>500</v>
      </c>
      <c r="B504" s="45">
        <v>37891</v>
      </c>
      <c r="C504" s="2">
        <v>21</v>
      </c>
      <c r="D504" s="2">
        <v>29</v>
      </c>
      <c r="E504" s="2">
        <v>35</v>
      </c>
      <c r="F504" s="2">
        <v>36</v>
      </c>
      <c r="G504" s="2">
        <v>38</v>
      </c>
      <c r="H504" s="2">
        <v>54</v>
      </c>
      <c r="I504" s="46">
        <v>9394248.8300000001</v>
      </c>
      <c r="J504" s="46">
        <v>23869.01</v>
      </c>
      <c r="K504" s="46">
        <v>254.6</v>
      </c>
    </row>
    <row r="505" spans="1:11" x14ac:dyDescent="0.2">
      <c r="A505" s="42">
        <v>501</v>
      </c>
      <c r="B505" s="43">
        <v>37895</v>
      </c>
      <c r="C505" s="42">
        <v>16</v>
      </c>
      <c r="D505" s="42">
        <v>27</v>
      </c>
      <c r="E505" s="42">
        <v>28</v>
      </c>
      <c r="F505" s="42">
        <v>34</v>
      </c>
      <c r="G505" s="42">
        <v>39</v>
      </c>
      <c r="H505" s="42">
        <v>56</v>
      </c>
      <c r="I505" s="44">
        <v>0</v>
      </c>
      <c r="J505" s="44">
        <v>11303.51</v>
      </c>
      <c r="K505" s="44">
        <v>159.44999999999999</v>
      </c>
    </row>
    <row r="506" spans="1:11" x14ac:dyDescent="0.2">
      <c r="A506" s="2">
        <v>502</v>
      </c>
      <c r="B506" s="45">
        <v>37898</v>
      </c>
      <c r="C506" s="2">
        <v>7</v>
      </c>
      <c r="D506" s="2">
        <v>13</v>
      </c>
      <c r="E506" s="2">
        <v>21</v>
      </c>
      <c r="F506" s="2">
        <v>24</v>
      </c>
      <c r="G506" s="2">
        <v>33</v>
      </c>
      <c r="H506" s="2">
        <v>50</v>
      </c>
      <c r="I506" s="46">
        <v>730915.33</v>
      </c>
      <c r="J506" s="46">
        <v>2731.87</v>
      </c>
      <c r="K506" s="46">
        <v>76.39</v>
      </c>
    </row>
    <row r="507" spans="1:11" x14ac:dyDescent="0.2">
      <c r="A507" s="42">
        <v>503</v>
      </c>
      <c r="B507" s="43">
        <v>37902</v>
      </c>
      <c r="C507" s="42">
        <v>7</v>
      </c>
      <c r="D507" s="42">
        <v>10</v>
      </c>
      <c r="E507" s="42">
        <v>21</v>
      </c>
      <c r="F507" s="42">
        <v>27</v>
      </c>
      <c r="G507" s="42">
        <v>48</v>
      </c>
      <c r="H507" s="42">
        <v>49</v>
      </c>
      <c r="I507" s="44">
        <v>0</v>
      </c>
      <c r="J507" s="44">
        <v>11636.06</v>
      </c>
      <c r="K507" s="44">
        <v>158.04</v>
      </c>
    </row>
    <row r="508" spans="1:11" x14ac:dyDescent="0.2">
      <c r="A508" s="2">
        <v>504</v>
      </c>
      <c r="B508" s="45">
        <v>37905</v>
      </c>
      <c r="C508" s="2">
        <v>8</v>
      </c>
      <c r="D508" s="2">
        <v>11</v>
      </c>
      <c r="E508" s="2">
        <v>19</v>
      </c>
      <c r="F508" s="2">
        <v>30</v>
      </c>
      <c r="G508" s="2">
        <v>39</v>
      </c>
      <c r="H508" s="2">
        <v>50</v>
      </c>
      <c r="I508" s="46">
        <v>0</v>
      </c>
      <c r="J508" s="46">
        <v>12855.55</v>
      </c>
      <c r="K508" s="46">
        <v>172.64</v>
      </c>
    </row>
    <row r="509" spans="1:11" x14ac:dyDescent="0.2">
      <c r="A509" s="42">
        <v>505</v>
      </c>
      <c r="B509" s="43">
        <v>37909</v>
      </c>
      <c r="C509" s="42">
        <v>3</v>
      </c>
      <c r="D509" s="42">
        <v>20</v>
      </c>
      <c r="E509" s="42">
        <v>28</v>
      </c>
      <c r="F509" s="42">
        <v>46</v>
      </c>
      <c r="G509" s="42">
        <v>47</v>
      </c>
      <c r="H509" s="42">
        <v>52</v>
      </c>
      <c r="I509" s="44">
        <v>0</v>
      </c>
      <c r="J509" s="44">
        <v>19736.18</v>
      </c>
      <c r="K509" s="44">
        <v>230.51</v>
      </c>
    </row>
    <row r="510" spans="1:11" x14ac:dyDescent="0.2">
      <c r="A510" s="2">
        <v>506</v>
      </c>
      <c r="B510" s="45">
        <v>37912</v>
      </c>
      <c r="C510" s="2">
        <v>4</v>
      </c>
      <c r="D510" s="2">
        <v>15</v>
      </c>
      <c r="E510" s="2">
        <v>31</v>
      </c>
      <c r="F510" s="2">
        <v>34</v>
      </c>
      <c r="G510" s="2">
        <v>37</v>
      </c>
      <c r="H510" s="2">
        <v>38</v>
      </c>
      <c r="I510" s="46">
        <v>0</v>
      </c>
      <c r="J510" s="46">
        <v>12720.38</v>
      </c>
      <c r="K510" s="46">
        <v>173.96</v>
      </c>
    </row>
    <row r="511" spans="1:11" x14ac:dyDescent="0.2">
      <c r="A511" s="42">
        <v>507</v>
      </c>
      <c r="B511" s="43">
        <v>37916</v>
      </c>
      <c r="C511" s="42">
        <v>3</v>
      </c>
      <c r="D511" s="42">
        <v>5</v>
      </c>
      <c r="E511" s="42">
        <v>27</v>
      </c>
      <c r="F511" s="42">
        <v>33</v>
      </c>
      <c r="G511" s="42">
        <v>44</v>
      </c>
      <c r="H511" s="42">
        <v>58</v>
      </c>
      <c r="I511" s="44">
        <v>1963484.53</v>
      </c>
      <c r="J511" s="44">
        <v>3273.22</v>
      </c>
      <c r="K511" s="44">
        <v>104.68</v>
      </c>
    </row>
    <row r="512" spans="1:11" x14ac:dyDescent="0.2">
      <c r="A512" s="2">
        <v>508</v>
      </c>
      <c r="B512" s="45">
        <v>37919</v>
      </c>
      <c r="C512" s="2">
        <v>5</v>
      </c>
      <c r="D512" s="2">
        <v>10</v>
      </c>
      <c r="E512" s="2">
        <v>15</v>
      </c>
      <c r="F512" s="2">
        <v>45</v>
      </c>
      <c r="G512" s="2">
        <v>46</v>
      </c>
      <c r="H512" s="2">
        <v>56</v>
      </c>
      <c r="I512" s="46">
        <v>0</v>
      </c>
      <c r="J512" s="46">
        <v>18038.77</v>
      </c>
      <c r="K512" s="46">
        <v>196.05</v>
      </c>
    </row>
    <row r="513" spans="1:11" x14ac:dyDescent="0.2">
      <c r="A513" s="42">
        <v>509</v>
      </c>
      <c r="B513" s="43">
        <v>37923</v>
      </c>
      <c r="C513" s="42">
        <v>28</v>
      </c>
      <c r="D513" s="42">
        <v>32</v>
      </c>
      <c r="E513" s="42">
        <v>33</v>
      </c>
      <c r="F513" s="42">
        <v>34</v>
      </c>
      <c r="G513" s="42">
        <v>35</v>
      </c>
      <c r="H513" s="42">
        <v>55</v>
      </c>
      <c r="I513" s="44">
        <v>0</v>
      </c>
      <c r="J513" s="44">
        <v>13104.28</v>
      </c>
      <c r="K513" s="44">
        <v>178.52</v>
      </c>
    </row>
    <row r="514" spans="1:11" x14ac:dyDescent="0.2">
      <c r="A514" s="2">
        <v>510</v>
      </c>
      <c r="B514" s="45">
        <v>37926</v>
      </c>
      <c r="C514" s="2">
        <v>1</v>
      </c>
      <c r="D514" s="2">
        <v>4</v>
      </c>
      <c r="E514" s="2">
        <v>30</v>
      </c>
      <c r="F514" s="2">
        <v>41</v>
      </c>
      <c r="G514" s="2">
        <v>45</v>
      </c>
      <c r="H514" s="2">
        <v>58</v>
      </c>
      <c r="I514" s="46">
        <v>4252983.0599999996</v>
      </c>
      <c r="J514" s="46">
        <v>15557.02</v>
      </c>
      <c r="K514" s="46">
        <v>247.01</v>
      </c>
    </row>
    <row r="515" spans="1:11" x14ac:dyDescent="0.2">
      <c r="A515" s="42">
        <v>511</v>
      </c>
      <c r="B515" s="43">
        <v>37930</v>
      </c>
      <c r="C515" s="42">
        <v>3</v>
      </c>
      <c r="D515" s="42">
        <v>4</v>
      </c>
      <c r="E515" s="42">
        <v>8</v>
      </c>
      <c r="F515" s="42">
        <v>34</v>
      </c>
      <c r="G515" s="42">
        <v>36</v>
      </c>
      <c r="H515" s="42">
        <v>37</v>
      </c>
      <c r="I515" s="44">
        <v>0</v>
      </c>
      <c r="J515" s="44">
        <v>8700.75</v>
      </c>
      <c r="K515" s="44">
        <v>137.37</v>
      </c>
    </row>
    <row r="516" spans="1:11" x14ac:dyDescent="0.2">
      <c r="A516" s="2">
        <v>512</v>
      </c>
      <c r="B516" s="45">
        <v>37933</v>
      </c>
      <c r="C516" s="2">
        <v>4</v>
      </c>
      <c r="D516" s="2">
        <v>8</v>
      </c>
      <c r="E516" s="2">
        <v>31</v>
      </c>
      <c r="F516" s="2">
        <v>40</v>
      </c>
      <c r="G516" s="2">
        <v>53</v>
      </c>
      <c r="H516" s="2">
        <v>58</v>
      </c>
      <c r="I516" s="46">
        <v>653828.5</v>
      </c>
      <c r="J516" s="46">
        <v>16727.11</v>
      </c>
      <c r="K516" s="46">
        <v>300.05</v>
      </c>
    </row>
    <row r="517" spans="1:11" x14ac:dyDescent="0.2">
      <c r="A517" s="42">
        <v>513</v>
      </c>
      <c r="B517" s="43">
        <v>37937</v>
      </c>
      <c r="C517" s="42">
        <v>10</v>
      </c>
      <c r="D517" s="42">
        <v>19</v>
      </c>
      <c r="E517" s="42">
        <v>27</v>
      </c>
      <c r="F517" s="42">
        <v>33</v>
      </c>
      <c r="G517" s="42">
        <v>39</v>
      </c>
      <c r="H517" s="42">
        <v>46</v>
      </c>
      <c r="I517" s="44">
        <v>0</v>
      </c>
      <c r="J517" s="44">
        <v>8485.7099999999991</v>
      </c>
      <c r="K517" s="44">
        <v>160.22999999999999</v>
      </c>
    </row>
    <row r="518" spans="1:11" x14ac:dyDescent="0.2">
      <c r="A518" s="2">
        <v>514</v>
      </c>
      <c r="B518" s="45">
        <v>37940</v>
      </c>
      <c r="C518" s="2">
        <v>15</v>
      </c>
      <c r="D518" s="2">
        <v>36</v>
      </c>
      <c r="E518" s="2">
        <v>40</v>
      </c>
      <c r="F518" s="2">
        <v>42</v>
      </c>
      <c r="G518" s="2">
        <v>51</v>
      </c>
      <c r="H518" s="2">
        <v>52</v>
      </c>
      <c r="I518" s="46">
        <v>0</v>
      </c>
      <c r="J518" s="46">
        <v>24964.720000000001</v>
      </c>
      <c r="K518" s="46">
        <v>411.42</v>
      </c>
    </row>
    <row r="519" spans="1:11" x14ac:dyDescent="0.2">
      <c r="A519" s="42">
        <v>515</v>
      </c>
      <c r="B519" s="43">
        <v>37944</v>
      </c>
      <c r="C519" s="42">
        <v>15</v>
      </c>
      <c r="D519" s="42">
        <v>16</v>
      </c>
      <c r="E519" s="42">
        <v>39</v>
      </c>
      <c r="F519" s="42">
        <v>45</v>
      </c>
      <c r="G519" s="42">
        <v>48</v>
      </c>
      <c r="H519" s="42">
        <v>57</v>
      </c>
      <c r="I519" s="44">
        <v>0</v>
      </c>
      <c r="J519" s="44">
        <v>20464.650000000001</v>
      </c>
      <c r="K519" s="44">
        <v>255.23</v>
      </c>
    </row>
    <row r="520" spans="1:11" x14ac:dyDescent="0.2">
      <c r="A520" s="2">
        <v>516</v>
      </c>
      <c r="B520" s="45">
        <v>37947</v>
      </c>
      <c r="C520" s="2">
        <v>5</v>
      </c>
      <c r="D520" s="2">
        <v>13</v>
      </c>
      <c r="E520" s="2">
        <v>24</v>
      </c>
      <c r="F520" s="2">
        <v>33</v>
      </c>
      <c r="G520" s="2">
        <v>34</v>
      </c>
      <c r="H520" s="2">
        <v>35</v>
      </c>
      <c r="I520" s="46">
        <v>0</v>
      </c>
      <c r="J520" s="46">
        <v>5416.02</v>
      </c>
      <c r="K520" s="46">
        <v>114.65</v>
      </c>
    </row>
    <row r="521" spans="1:11" x14ac:dyDescent="0.2">
      <c r="A521" s="42">
        <v>517</v>
      </c>
      <c r="B521" s="43">
        <v>37951</v>
      </c>
      <c r="C521" s="42">
        <v>7</v>
      </c>
      <c r="D521" s="42">
        <v>8</v>
      </c>
      <c r="E521" s="42">
        <v>28</v>
      </c>
      <c r="F521" s="42">
        <v>32</v>
      </c>
      <c r="G521" s="42">
        <v>38</v>
      </c>
      <c r="H521" s="42">
        <v>51</v>
      </c>
      <c r="I521" s="44">
        <v>0</v>
      </c>
      <c r="J521" s="44">
        <v>22385.919999999998</v>
      </c>
      <c r="K521" s="44">
        <v>246.13</v>
      </c>
    </row>
    <row r="522" spans="1:11" x14ac:dyDescent="0.2">
      <c r="A522" s="2">
        <v>518</v>
      </c>
      <c r="B522" s="45">
        <v>37954</v>
      </c>
      <c r="C522" s="2">
        <v>5</v>
      </c>
      <c r="D522" s="2">
        <v>8</v>
      </c>
      <c r="E522" s="2">
        <v>10</v>
      </c>
      <c r="F522" s="2">
        <v>15</v>
      </c>
      <c r="G522" s="2">
        <v>18</v>
      </c>
      <c r="H522" s="2">
        <v>44</v>
      </c>
      <c r="I522" s="46">
        <v>0</v>
      </c>
      <c r="J522" s="46">
        <v>6014.85</v>
      </c>
      <c r="K522" s="46">
        <v>126.04</v>
      </c>
    </row>
    <row r="523" spans="1:11" x14ac:dyDescent="0.2">
      <c r="A523" s="42">
        <v>519</v>
      </c>
      <c r="B523" s="43">
        <v>37958</v>
      </c>
      <c r="C523" s="42">
        <v>9</v>
      </c>
      <c r="D523" s="42">
        <v>15</v>
      </c>
      <c r="E523" s="42">
        <v>19</v>
      </c>
      <c r="F523" s="42">
        <v>22</v>
      </c>
      <c r="G523" s="42">
        <v>36</v>
      </c>
      <c r="H523" s="42">
        <v>42</v>
      </c>
      <c r="I523" s="44">
        <v>0</v>
      </c>
      <c r="J523" s="44">
        <v>9685.31</v>
      </c>
      <c r="K523" s="44">
        <v>152.61000000000001</v>
      </c>
    </row>
    <row r="524" spans="1:11" x14ac:dyDescent="0.2">
      <c r="A524" s="2">
        <v>520</v>
      </c>
      <c r="B524" s="45">
        <v>37961</v>
      </c>
      <c r="C524" s="2">
        <v>9</v>
      </c>
      <c r="D524" s="2">
        <v>12</v>
      </c>
      <c r="E524" s="2">
        <v>17</v>
      </c>
      <c r="F524" s="2">
        <v>32</v>
      </c>
      <c r="G524" s="2">
        <v>34</v>
      </c>
      <c r="H524" s="2">
        <v>35</v>
      </c>
      <c r="I524" s="46">
        <v>0</v>
      </c>
      <c r="J524" s="46">
        <v>10017.32</v>
      </c>
      <c r="K524" s="46">
        <v>152.19999999999999</v>
      </c>
    </row>
    <row r="525" spans="1:11" x14ac:dyDescent="0.2">
      <c r="A525" s="42">
        <v>521</v>
      </c>
      <c r="B525" s="43">
        <v>37965</v>
      </c>
      <c r="C525" s="42">
        <v>15</v>
      </c>
      <c r="D525" s="42">
        <v>25</v>
      </c>
      <c r="E525" s="42">
        <v>28</v>
      </c>
      <c r="F525" s="42">
        <v>32</v>
      </c>
      <c r="G525" s="42">
        <v>38</v>
      </c>
      <c r="H525" s="42">
        <v>45</v>
      </c>
      <c r="I525" s="44">
        <v>0</v>
      </c>
      <c r="J525" s="44">
        <v>10463.370000000001</v>
      </c>
      <c r="K525" s="44">
        <v>163.09</v>
      </c>
    </row>
    <row r="526" spans="1:11" x14ac:dyDescent="0.2">
      <c r="A526" s="2">
        <v>522</v>
      </c>
      <c r="B526" s="45">
        <v>37968</v>
      </c>
      <c r="C526" s="2">
        <v>6</v>
      </c>
      <c r="D526" s="2">
        <v>14</v>
      </c>
      <c r="E526" s="2">
        <v>15</v>
      </c>
      <c r="F526" s="2">
        <v>25</v>
      </c>
      <c r="G526" s="2">
        <v>49</v>
      </c>
      <c r="H526" s="2">
        <v>52</v>
      </c>
      <c r="I526" s="46">
        <v>0</v>
      </c>
      <c r="J526" s="46">
        <v>19311.39</v>
      </c>
      <c r="K526" s="46">
        <v>274.17</v>
      </c>
    </row>
    <row r="527" spans="1:11" x14ac:dyDescent="0.2">
      <c r="A527" s="42">
        <v>523</v>
      </c>
      <c r="B527" s="43">
        <v>37972</v>
      </c>
      <c r="C527" s="42">
        <v>28</v>
      </c>
      <c r="D527" s="42">
        <v>39</v>
      </c>
      <c r="E527" s="42">
        <v>40</v>
      </c>
      <c r="F527" s="42">
        <v>44</v>
      </c>
      <c r="G527" s="42">
        <v>45</v>
      </c>
      <c r="H527" s="42">
        <v>58</v>
      </c>
      <c r="I527" s="44">
        <v>0</v>
      </c>
      <c r="J527" s="44">
        <v>27528.74</v>
      </c>
      <c r="K527" s="44">
        <v>348.05</v>
      </c>
    </row>
    <row r="528" spans="1:11" x14ac:dyDescent="0.2">
      <c r="A528" s="2">
        <v>524</v>
      </c>
      <c r="B528" s="45">
        <v>37975</v>
      </c>
      <c r="C528" s="2">
        <v>19</v>
      </c>
      <c r="D528" s="2">
        <v>29</v>
      </c>
      <c r="E528" s="2">
        <v>34</v>
      </c>
      <c r="F528" s="2">
        <v>41</v>
      </c>
      <c r="G528" s="2">
        <v>47</v>
      </c>
      <c r="H528" s="2">
        <v>48</v>
      </c>
      <c r="I528" s="46">
        <v>42794697.560000002</v>
      </c>
      <c r="J528" s="46">
        <v>26580.49</v>
      </c>
      <c r="K528" s="46">
        <v>277.83</v>
      </c>
    </row>
    <row r="529" spans="1:11" x14ac:dyDescent="0.2">
      <c r="A529" s="42">
        <v>525</v>
      </c>
      <c r="B529" s="43">
        <v>37982</v>
      </c>
      <c r="C529" s="42">
        <v>8</v>
      </c>
      <c r="D529" s="42">
        <v>10</v>
      </c>
      <c r="E529" s="42">
        <v>24</v>
      </c>
      <c r="F529" s="42">
        <v>26</v>
      </c>
      <c r="G529" s="42">
        <v>32</v>
      </c>
      <c r="H529" s="42">
        <v>49</v>
      </c>
      <c r="I529" s="44">
        <v>10208722.99</v>
      </c>
      <c r="J529" s="44">
        <v>11600.82</v>
      </c>
      <c r="K529" s="44">
        <v>183.43</v>
      </c>
    </row>
    <row r="530" spans="1:11" x14ac:dyDescent="0.2">
      <c r="A530" s="2">
        <v>526</v>
      </c>
      <c r="B530" s="45">
        <v>37989</v>
      </c>
      <c r="C530" s="2">
        <v>3</v>
      </c>
      <c r="D530" s="2">
        <v>21</v>
      </c>
      <c r="E530" s="2">
        <v>31</v>
      </c>
      <c r="F530" s="2">
        <v>36</v>
      </c>
      <c r="G530" s="2">
        <v>55</v>
      </c>
      <c r="H530" s="2">
        <v>59</v>
      </c>
      <c r="I530" s="46">
        <v>0</v>
      </c>
      <c r="J530" s="46">
        <v>22681.040000000001</v>
      </c>
      <c r="K530" s="46">
        <v>314.33999999999997</v>
      </c>
    </row>
    <row r="531" spans="1:11" x14ac:dyDescent="0.2">
      <c r="A531" s="42">
        <v>527</v>
      </c>
      <c r="B531" s="43">
        <v>37993</v>
      </c>
      <c r="C531" s="42">
        <v>6</v>
      </c>
      <c r="D531" s="42">
        <v>14</v>
      </c>
      <c r="E531" s="42">
        <v>17</v>
      </c>
      <c r="F531" s="42">
        <v>26</v>
      </c>
      <c r="G531" s="42">
        <v>50</v>
      </c>
      <c r="H531" s="42">
        <v>52</v>
      </c>
      <c r="I531" s="44">
        <v>0</v>
      </c>
      <c r="J531" s="44">
        <v>27463.439999999999</v>
      </c>
      <c r="K531" s="44">
        <v>300.94</v>
      </c>
    </row>
    <row r="532" spans="1:11" x14ac:dyDescent="0.2">
      <c r="A532" s="2">
        <v>528</v>
      </c>
      <c r="B532" s="45">
        <v>37996</v>
      </c>
      <c r="C532" s="2">
        <v>8</v>
      </c>
      <c r="D532" s="2">
        <v>12</v>
      </c>
      <c r="E532" s="2">
        <v>28</v>
      </c>
      <c r="F532" s="2">
        <v>31</v>
      </c>
      <c r="G532" s="2">
        <v>34</v>
      </c>
      <c r="H532" s="2">
        <v>37</v>
      </c>
      <c r="I532" s="46">
        <v>0</v>
      </c>
      <c r="J532" s="46">
        <v>12554.6</v>
      </c>
      <c r="K532" s="46">
        <v>173.6</v>
      </c>
    </row>
    <row r="533" spans="1:11" x14ac:dyDescent="0.2">
      <c r="A533" s="42">
        <v>529</v>
      </c>
      <c r="B533" s="43">
        <v>38000</v>
      </c>
      <c r="C533" s="42">
        <v>1</v>
      </c>
      <c r="D533" s="42">
        <v>13</v>
      </c>
      <c r="E533" s="42">
        <v>33</v>
      </c>
      <c r="F533" s="42">
        <v>38</v>
      </c>
      <c r="G533" s="42">
        <v>45</v>
      </c>
      <c r="H533" s="42">
        <v>56</v>
      </c>
      <c r="I533" s="44">
        <v>348732.75</v>
      </c>
      <c r="J533" s="44">
        <v>8565.1200000000008</v>
      </c>
      <c r="K533" s="44">
        <v>156.03</v>
      </c>
    </row>
    <row r="534" spans="1:11" x14ac:dyDescent="0.2">
      <c r="A534" s="2">
        <v>530</v>
      </c>
      <c r="B534" s="45">
        <v>38003</v>
      </c>
      <c r="C534" s="2">
        <v>1</v>
      </c>
      <c r="D534" s="2">
        <v>6</v>
      </c>
      <c r="E534" s="2">
        <v>21</v>
      </c>
      <c r="F534" s="2">
        <v>25</v>
      </c>
      <c r="G534" s="2">
        <v>32</v>
      </c>
      <c r="H534" s="2">
        <v>49</v>
      </c>
      <c r="I534" s="46">
        <v>0</v>
      </c>
      <c r="J534" s="46">
        <v>18501.75</v>
      </c>
      <c r="K534" s="46">
        <v>239.5</v>
      </c>
    </row>
    <row r="535" spans="1:11" x14ac:dyDescent="0.2">
      <c r="A535" s="42">
        <v>531</v>
      </c>
      <c r="B535" s="43">
        <v>38007</v>
      </c>
      <c r="C535" s="42">
        <v>1</v>
      </c>
      <c r="D535" s="42">
        <v>3</v>
      </c>
      <c r="E535" s="42">
        <v>7</v>
      </c>
      <c r="F535" s="42">
        <v>18</v>
      </c>
      <c r="G535" s="42">
        <v>35</v>
      </c>
      <c r="H535" s="42">
        <v>50</v>
      </c>
      <c r="I535" s="44">
        <v>0</v>
      </c>
      <c r="J535" s="44">
        <v>9079.1</v>
      </c>
      <c r="K535" s="44">
        <v>167.37</v>
      </c>
    </row>
    <row r="536" spans="1:11" x14ac:dyDescent="0.2">
      <c r="A536" s="2">
        <v>532</v>
      </c>
      <c r="B536" s="45">
        <v>38010</v>
      </c>
      <c r="C536" s="2">
        <v>4</v>
      </c>
      <c r="D536" s="2">
        <v>9</v>
      </c>
      <c r="E536" s="2">
        <v>12</v>
      </c>
      <c r="F536" s="2">
        <v>13</v>
      </c>
      <c r="G536" s="2">
        <v>52</v>
      </c>
      <c r="H536" s="2">
        <v>53</v>
      </c>
      <c r="I536" s="46">
        <v>0</v>
      </c>
      <c r="J536" s="46">
        <v>16628.16</v>
      </c>
      <c r="K536" s="46">
        <v>215.09</v>
      </c>
    </row>
    <row r="537" spans="1:11" x14ac:dyDescent="0.2">
      <c r="A537" s="42">
        <v>533</v>
      </c>
      <c r="B537" s="43">
        <v>38014</v>
      </c>
      <c r="C537" s="42">
        <v>13</v>
      </c>
      <c r="D537" s="42">
        <v>18</v>
      </c>
      <c r="E537" s="42">
        <v>21</v>
      </c>
      <c r="F537" s="42">
        <v>27</v>
      </c>
      <c r="G537" s="42">
        <v>53</v>
      </c>
      <c r="H537" s="42">
        <v>59</v>
      </c>
      <c r="I537" s="44">
        <v>0</v>
      </c>
      <c r="J537" s="44">
        <v>12747.27</v>
      </c>
      <c r="K537" s="44">
        <v>203.03</v>
      </c>
    </row>
    <row r="538" spans="1:11" x14ac:dyDescent="0.2">
      <c r="A538" s="2">
        <v>534</v>
      </c>
      <c r="B538" s="45">
        <v>38017</v>
      </c>
      <c r="C538" s="2">
        <v>3</v>
      </c>
      <c r="D538" s="2">
        <v>8</v>
      </c>
      <c r="E538" s="2">
        <v>23</v>
      </c>
      <c r="F538" s="2">
        <v>31</v>
      </c>
      <c r="G538" s="2">
        <v>48</v>
      </c>
      <c r="H538" s="2">
        <v>57</v>
      </c>
      <c r="I538" s="46">
        <v>15184658.119999999</v>
      </c>
      <c r="J538" s="46">
        <v>12179.88</v>
      </c>
      <c r="K538" s="46">
        <v>197.95</v>
      </c>
    </row>
    <row r="539" spans="1:11" x14ac:dyDescent="0.2">
      <c r="A539" s="42">
        <v>535</v>
      </c>
      <c r="B539" s="43">
        <v>38021</v>
      </c>
      <c r="C539" s="42">
        <v>6</v>
      </c>
      <c r="D539" s="42">
        <v>14</v>
      </c>
      <c r="E539" s="42">
        <v>28</v>
      </c>
      <c r="F539" s="42">
        <v>47</v>
      </c>
      <c r="G539" s="42">
        <v>49</v>
      </c>
      <c r="H539" s="42">
        <v>56</v>
      </c>
      <c r="I539" s="44">
        <v>7834139.1399999997</v>
      </c>
      <c r="J539" s="44">
        <v>12025.02</v>
      </c>
      <c r="K539" s="44">
        <v>170.89</v>
      </c>
    </row>
    <row r="540" spans="1:11" x14ac:dyDescent="0.2">
      <c r="A540" s="2">
        <v>536</v>
      </c>
      <c r="B540" s="45">
        <v>38024</v>
      </c>
      <c r="C540" s="2">
        <v>14</v>
      </c>
      <c r="D540" s="2">
        <v>15</v>
      </c>
      <c r="E540" s="2">
        <v>22</v>
      </c>
      <c r="F540" s="2">
        <v>23</v>
      </c>
      <c r="G540" s="2">
        <v>25</v>
      </c>
      <c r="H540" s="2">
        <v>37</v>
      </c>
      <c r="I540" s="46">
        <v>0</v>
      </c>
      <c r="J540" s="46">
        <v>12551.38</v>
      </c>
      <c r="K540" s="46">
        <v>190.46</v>
      </c>
    </row>
    <row r="541" spans="1:11" x14ac:dyDescent="0.2">
      <c r="A541" s="42">
        <v>537</v>
      </c>
      <c r="B541" s="43">
        <v>38028</v>
      </c>
      <c r="C541" s="42">
        <v>3</v>
      </c>
      <c r="D541" s="42">
        <v>7</v>
      </c>
      <c r="E541" s="42">
        <v>19</v>
      </c>
      <c r="F541" s="42">
        <v>34</v>
      </c>
      <c r="G541" s="42">
        <v>37</v>
      </c>
      <c r="H541" s="42">
        <v>39</v>
      </c>
      <c r="I541" s="44">
        <v>2054340.05</v>
      </c>
      <c r="J541" s="44">
        <v>4366.34</v>
      </c>
      <c r="K541" s="44">
        <v>104.17</v>
      </c>
    </row>
    <row r="542" spans="1:11" x14ac:dyDescent="0.2">
      <c r="A542" s="2">
        <v>538</v>
      </c>
      <c r="B542" s="45">
        <v>38031</v>
      </c>
      <c r="C542" s="2">
        <v>3</v>
      </c>
      <c r="D542" s="2">
        <v>25</v>
      </c>
      <c r="E542" s="2">
        <v>43</v>
      </c>
      <c r="F542" s="2">
        <v>45</v>
      </c>
      <c r="G542" s="2">
        <v>52</v>
      </c>
      <c r="H542" s="2">
        <v>56</v>
      </c>
      <c r="I542" s="46">
        <v>0</v>
      </c>
      <c r="J542" s="46">
        <v>16533.54</v>
      </c>
      <c r="K542" s="46">
        <v>223.17</v>
      </c>
    </row>
    <row r="543" spans="1:11" x14ac:dyDescent="0.2">
      <c r="A543" s="42">
        <v>539</v>
      </c>
      <c r="B543" s="43">
        <v>38035</v>
      </c>
      <c r="C543" s="42">
        <v>6</v>
      </c>
      <c r="D543" s="42">
        <v>16</v>
      </c>
      <c r="E543" s="42">
        <v>19</v>
      </c>
      <c r="F543" s="42">
        <v>47</v>
      </c>
      <c r="G543" s="42">
        <v>50</v>
      </c>
      <c r="H543" s="42">
        <v>55</v>
      </c>
      <c r="I543" s="44">
        <v>0</v>
      </c>
      <c r="J543" s="44">
        <v>25214.62</v>
      </c>
      <c r="K543" s="44">
        <v>276.47000000000003</v>
      </c>
    </row>
    <row r="544" spans="1:11" x14ac:dyDescent="0.2">
      <c r="A544" s="2">
        <v>540</v>
      </c>
      <c r="B544" s="45">
        <v>38038</v>
      </c>
      <c r="C544" s="2">
        <v>4</v>
      </c>
      <c r="D544" s="2">
        <v>22</v>
      </c>
      <c r="E544" s="2">
        <v>28</v>
      </c>
      <c r="F544" s="2">
        <v>30</v>
      </c>
      <c r="G544" s="2">
        <v>44</v>
      </c>
      <c r="H544" s="2">
        <v>49</v>
      </c>
      <c r="I544" s="46">
        <v>0</v>
      </c>
      <c r="J544" s="46">
        <v>10186.19</v>
      </c>
      <c r="K544" s="46">
        <v>187.97</v>
      </c>
    </row>
    <row r="545" spans="1:11" x14ac:dyDescent="0.2">
      <c r="A545" s="42">
        <v>541</v>
      </c>
      <c r="B545" s="43">
        <v>38045</v>
      </c>
      <c r="C545" s="42">
        <v>13</v>
      </c>
      <c r="D545" s="42">
        <v>27</v>
      </c>
      <c r="E545" s="42">
        <v>49</v>
      </c>
      <c r="F545" s="42">
        <v>52</v>
      </c>
      <c r="G545" s="42">
        <v>57</v>
      </c>
      <c r="H545" s="42">
        <v>58</v>
      </c>
      <c r="I545" s="44">
        <v>9144543.5</v>
      </c>
      <c r="J545" s="44">
        <v>20304.759999999998</v>
      </c>
      <c r="K545" s="44">
        <v>223.88</v>
      </c>
    </row>
    <row r="546" spans="1:11" x14ac:dyDescent="0.2">
      <c r="A546" s="2">
        <v>542</v>
      </c>
      <c r="B546" s="45">
        <v>38049</v>
      </c>
      <c r="C546" s="2">
        <v>4</v>
      </c>
      <c r="D546" s="2">
        <v>6</v>
      </c>
      <c r="E546" s="2">
        <v>19</v>
      </c>
      <c r="F546" s="2">
        <v>28</v>
      </c>
      <c r="G546" s="2">
        <v>35</v>
      </c>
      <c r="H546" s="2">
        <v>49</v>
      </c>
      <c r="I546" s="46">
        <v>0</v>
      </c>
      <c r="J546" s="46">
        <v>9683.43</v>
      </c>
      <c r="K546" s="46">
        <v>144.69999999999999</v>
      </c>
    </row>
    <row r="547" spans="1:11" x14ac:dyDescent="0.2">
      <c r="A547" s="42">
        <v>543</v>
      </c>
      <c r="B547" s="43">
        <v>38052</v>
      </c>
      <c r="C547" s="42">
        <v>35</v>
      </c>
      <c r="D547" s="42">
        <v>37</v>
      </c>
      <c r="E547" s="42">
        <v>42</v>
      </c>
      <c r="F547" s="42">
        <v>46</v>
      </c>
      <c r="G547" s="42">
        <v>49</v>
      </c>
      <c r="H547" s="42">
        <v>54</v>
      </c>
      <c r="I547" s="44">
        <v>1836749.58</v>
      </c>
      <c r="J547" s="44">
        <v>8241.89</v>
      </c>
      <c r="K547" s="44">
        <v>250.47</v>
      </c>
    </row>
    <row r="548" spans="1:11" x14ac:dyDescent="0.2">
      <c r="A548" s="2">
        <v>544</v>
      </c>
      <c r="B548" s="45">
        <v>38056</v>
      </c>
      <c r="C548" s="2">
        <v>11</v>
      </c>
      <c r="D548" s="2">
        <v>17</v>
      </c>
      <c r="E548" s="2">
        <v>33</v>
      </c>
      <c r="F548" s="2">
        <v>34</v>
      </c>
      <c r="G548" s="2">
        <v>47</v>
      </c>
      <c r="H548" s="2">
        <v>56</v>
      </c>
      <c r="I548" s="46">
        <v>0</v>
      </c>
      <c r="J548" s="46">
        <v>10062.1</v>
      </c>
      <c r="K548" s="46">
        <v>161.88999999999999</v>
      </c>
    </row>
    <row r="549" spans="1:11" x14ac:dyDescent="0.2">
      <c r="A549" s="42">
        <v>545</v>
      </c>
      <c r="B549" s="43">
        <v>38059</v>
      </c>
      <c r="C549" s="42">
        <v>17</v>
      </c>
      <c r="D549" s="42">
        <v>29</v>
      </c>
      <c r="E549" s="42">
        <v>35</v>
      </c>
      <c r="F549" s="42">
        <v>40</v>
      </c>
      <c r="G549" s="42">
        <v>43</v>
      </c>
      <c r="H549" s="42">
        <v>57</v>
      </c>
      <c r="I549" s="44">
        <v>6409645.5300000003</v>
      </c>
      <c r="J549" s="44">
        <v>8292.9699999999993</v>
      </c>
      <c r="K549" s="44">
        <v>195.29</v>
      </c>
    </row>
    <row r="550" spans="1:11" x14ac:dyDescent="0.2">
      <c r="A550" s="2">
        <v>546</v>
      </c>
      <c r="B550" s="45">
        <v>38063</v>
      </c>
      <c r="C550" s="2">
        <v>4</v>
      </c>
      <c r="D550" s="2">
        <v>5</v>
      </c>
      <c r="E550" s="2">
        <v>13</v>
      </c>
      <c r="F550" s="2">
        <v>17</v>
      </c>
      <c r="G550" s="2">
        <v>46</v>
      </c>
      <c r="H550" s="2">
        <v>54</v>
      </c>
      <c r="I550" s="46">
        <v>0</v>
      </c>
      <c r="J550" s="46">
        <v>12224.97</v>
      </c>
      <c r="K550" s="46">
        <v>129.78</v>
      </c>
    </row>
    <row r="551" spans="1:11" x14ac:dyDescent="0.2">
      <c r="A551" s="42">
        <v>547</v>
      </c>
      <c r="B551" s="43">
        <v>38066</v>
      </c>
      <c r="C551" s="42">
        <v>4</v>
      </c>
      <c r="D551" s="42">
        <v>13</v>
      </c>
      <c r="E551" s="42">
        <v>28</v>
      </c>
      <c r="F551" s="42">
        <v>30</v>
      </c>
      <c r="G551" s="42">
        <v>53</v>
      </c>
      <c r="H551" s="42">
        <v>59</v>
      </c>
      <c r="I551" s="44">
        <v>1746857.35</v>
      </c>
      <c r="J551" s="44">
        <v>14452.51</v>
      </c>
      <c r="K551" s="44">
        <v>232.67</v>
      </c>
    </row>
    <row r="552" spans="1:11" x14ac:dyDescent="0.2">
      <c r="A552" s="2">
        <v>548</v>
      </c>
      <c r="B552" s="45">
        <v>38070</v>
      </c>
      <c r="C552" s="2">
        <v>14</v>
      </c>
      <c r="D552" s="2">
        <v>47</v>
      </c>
      <c r="E552" s="2">
        <v>49</v>
      </c>
      <c r="F552" s="2">
        <v>51</v>
      </c>
      <c r="G552" s="2">
        <v>58</v>
      </c>
      <c r="H552" s="2">
        <v>59</v>
      </c>
      <c r="I552" s="46">
        <v>0</v>
      </c>
      <c r="J552" s="46">
        <v>41634.699999999997</v>
      </c>
      <c r="K552" s="46">
        <v>386.83</v>
      </c>
    </row>
    <row r="553" spans="1:11" x14ac:dyDescent="0.2">
      <c r="A553" s="42">
        <v>549</v>
      </c>
      <c r="B553" s="43">
        <v>38073</v>
      </c>
      <c r="C553" s="42">
        <v>8</v>
      </c>
      <c r="D553" s="42">
        <v>13</v>
      </c>
      <c r="E553" s="42">
        <v>22</v>
      </c>
      <c r="F553" s="42">
        <v>46</v>
      </c>
      <c r="G553" s="42">
        <v>51</v>
      </c>
      <c r="H553" s="42">
        <v>58</v>
      </c>
      <c r="I553" s="44">
        <v>0</v>
      </c>
      <c r="J553" s="44">
        <v>17519.41</v>
      </c>
      <c r="K553" s="44">
        <v>214.07</v>
      </c>
    </row>
    <row r="554" spans="1:11" x14ac:dyDescent="0.2">
      <c r="A554" s="2">
        <v>550</v>
      </c>
      <c r="B554" s="45">
        <v>38077</v>
      </c>
      <c r="C554" s="2">
        <v>16</v>
      </c>
      <c r="D554" s="2">
        <v>17</v>
      </c>
      <c r="E554" s="2">
        <v>38</v>
      </c>
      <c r="F554" s="2">
        <v>39</v>
      </c>
      <c r="G554" s="2">
        <v>45</v>
      </c>
      <c r="H554" s="2">
        <v>56</v>
      </c>
      <c r="I554" s="46">
        <v>0</v>
      </c>
      <c r="J554" s="46">
        <v>18277</v>
      </c>
      <c r="K554" s="46">
        <v>240.88</v>
      </c>
    </row>
    <row r="555" spans="1:11" x14ac:dyDescent="0.2">
      <c r="A555" s="42">
        <v>551</v>
      </c>
      <c r="B555" s="43">
        <v>38080</v>
      </c>
      <c r="C555" s="42">
        <v>12</v>
      </c>
      <c r="D555" s="42">
        <v>21</v>
      </c>
      <c r="E555" s="42">
        <v>46</v>
      </c>
      <c r="F555" s="42">
        <v>48</v>
      </c>
      <c r="G555" s="42">
        <v>56</v>
      </c>
      <c r="H555" s="42">
        <v>57</v>
      </c>
      <c r="I555" s="44">
        <v>0</v>
      </c>
      <c r="J555" s="44">
        <v>28192.58</v>
      </c>
      <c r="K555" s="44">
        <v>324.75</v>
      </c>
    </row>
    <row r="556" spans="1:11" x14ac:dyDescent="0.2">
      <c r="A556" s="2">
        <v>552</v>
      </c>
      <c r="B556" s="45">
        <v>38084</v>
      </c>
      <c r="C556" s="2">
        <v>9</v>
      </c>
      <c r="D556" s="2">
        <v>22</v>
      </c>
      <c r="E556" s="2">
        <v>47</v>
      </c>
      <c r="F556" s="2">
        <v>49</v>
      </c>
      <c r="G556" s="2">
        <v>52</v>
      </c>
      <c r="H556" s="2">
        <v>54</v>
      </c>
      <c r="I556" s="46">
        <v>0</v>
      </c>
      <c r="J556" s="46">
        <v>14110.09</v>
      </c>
      <c r="K556" s="46">
        <v>225.61</v>
      </c>
    </row>
    <row r="557" spans="1:11" x14ac:dyDescent="0.2">
      <c r="A557" s="42">
        <v>553</v>
      </c>
      <c r="B557" s="43">
        <v>38087</v>
      </c>
      <c r="C557" s="42">
        <v>4</v>
      </c>
      <c r="D557" s="42">
        <v>43</v>
      </c>
      <c r="E557" s="42">
        <v>46</v>
      </c>
      <c r="F557" s="42">
        <v>53</v>
      </c>
      <c r="G557" s="42">
        <v>54</v>
      </c>
      <c r="H557" s="42">
        <v>58</v>
      </c>
      <c r="I557" s="44">
        <v>0</v>
      </c>
      <c r="J557" s="44">
        <v>23814.78</v>
      </c>
      <c r="K557" s="44">
        <v>301.22000000000003</v>
      </c>
    </row>
    <row r="558" spans="1:11" x14ac:dyDescent="0.2">
      <c r="A558" s="2">
        <v>554</v>
      </c>
      <c r="B558" s="45">
        <v>38091</v>
      </c>
      <c r="C558" s="2">
        <v>15</v>
      </c>
      <c r="D558" s="2">
        <v>29</v>
      </c>
      <c r="E558" s="2">
        <v>31</v>
      </c>
      <c r="F558" s="2">
        <v>42</v>
      </c>
      <c r="G558" s="2">
        <v>47</v>
      </c>
      <c r="H558" s="2">
        <v>60</v>
      </c>
      <c r="I558" s="46">
        <v>0</v>
      </c>
      <c r="J558" s="46">
        <v>20951.21</v>
      </c>
      <c r="K558" s="46">
        <v>277.60000000000002</v>
      </c>
    </row>
    <row r="559" spans="1:11" x14ac:dyDescent="0.2">
      <c r="A559" s="42">
        <v>555</v>
      </c>
      <c r="B559" s="43">
        <v>38094</v>
      </c>
      <c r="C559" s="42">
        <v>5</v>
      </c>
      <c r="D559" s="42">
        <v>23</v>
      </c>
      <c r="E559" s="42">
        <v>31</v>
      </c>
      <c r="F559" s="42">
        <v>33</v>
      </c>
      <c r="G559" s="42">
        <v>45</v>
      </c>
      <c r="H559" s="42">
        <v>49</v>
      </c>
      <c r="I559" s="44">
        <v>23810057.190000001</v>
      </c>
      <c r="J559" s="44">
        <v>13350.07</v>
      </c>
      <c r="K559" s="44">
        <v>188.35</v>
      </c>
    </row>
    <row r="560" spans="1:11" x14ac:dyDescent="0.2">
      <c r="A560" s="2">
        <v>556</v>
      </c>
      <c r="B560" s="45">
        <v>38098</v>
      </c>
      <c r="C560" s="2">
        <v>8</v>
      </c>
      <c r="D560" s="2">
        <v>10</v>
      </c>
      <c r="E560" s="2">
        <v>17</v>
      </c>
      <c r="F560" s="2">
        <v>30</v>
      </c>
      <c r="G560" s="2">
        <v>33</v>
      </c>
      <c r="H560" s="2">
        <v>45</v>
      </c>
      <c r="I560" s="46">
        <v>0</v>
      </c>
      <c r="J560" s="46">
        <v>14872.57</v>
      </c>
      <c r="K560" s="46">
        <v>174.41</v>
      </c>
    </row>
    <row r="561" spans="1:11" x14ac:dyDescent="0.2">
      <c r="A561" s="42">
        <v>557</v>
      </c>
      <c r="B561" s="43">
        <v>38101</v>
      </c>
      <c r="C561" s="42">
        <v>8</v>
      </c>
      <c r="D561" s="42">
        <v>12</v>
      </c>
      <c r="E561" s="42">
        <v>18</v>
      </c>
      <c r="F561" s="42">
        <v>23</v>
      </c>
      <c r="G561" s="42">
        <v>38</v>
      </c>
      <c r="H561" s="42">
        <v>49</v>
      </c>
      <c r="I561" s="44">
        <v>0</v>
      </c>
      <c r="J561" s="44">
        <v>11001.41</v>
      </c>
      <c r="K561" s="44">
        <v>171.2</v>
      </c>
    </row>
    <row r="562" spans="1:11" x14ac:dyDescent="0.2">
      <c r="A562" s="2">
        <v>558</v>
      </c>
      <c r="B562" s="45">
        <v>38105</v>
      </c>
      <c r="C562" s="2">
        <v>7</v>
      </c>
      <c r="D562" s="2">
        <v>14</v>
      </c>
      <c r="E562" s="2">
        <v>31</v>
      </c>
      <c r="F562" s="2">
        <v>57</v>
      </c>
      <c r="G562" s="2">
        <v>58</v>
      </c>
      <c r="H562" s="2">
        <v>59</v>
      </c>
      <c r="I562" s="46">
        <v>0</v>
      </c>
      <c r="J562" s="46">
        <v>26571.46</v>
      </c>
      <c r="K562" s="46">
        <v>277.94</v>
      </c>
    </row>
    <row r="563" spans="1:11" x14ac:dyDescent="0.2">
      <c r="A563" s="42">
        <v>559</v>
      </c>
      <c r="B563" s="43">
        <v>38108</v>
      </c>
      <c r="C563" s="42">
        <v>6</v>
      </c>
      <c r="D563" s="42">
        <v>13</v>
      </c>
      <c r="E563" s="42">
        <v>17</v>
      </c>
      <c r="F563" s="42">
        <v>25</v>
      </c>
      <c r="G563" s="42">
        <v>36</v>
      </c>
      <c r="H563" s="42">
        <v>53</v>
      </c>
      <c r="I563" s="44">
        <v>3707152.54</v>
      </c>
      <c r="J563" s="44">
        <v>8184.51</v>
      </c>
      <c r="K563" s="44">
        <v>137.11000000000001</v>
      </c>
    </row>
    <row r="564" spans="1:11" x14ac:dyDescent="0.2">
      <c r="A564" s="2">
        <v>560</v>
      </c>
      <c r="B564" s="45">
        <v>38112</v>
      </c>
      <c r="C564" s="2">
        <v>2</v>
      </c>
      <c r="D564" s="2">
        <v>11</v>
      </c>
      <c r="E564" s="2">
        <v>18</v>
      </c>
      <c r="F564" s="2">
        <v>30</v>
      </c>
      <c r="G564" s="2">
        <v>32</v>
      </c>
      <c r="H564" s="2">
        <v>58</v>
      </c>
      <c r="I564" s="46">
        <v>0</v>
      </c>
      <c r="J564" s="46">
        <v>16215.47</v>
      </c>
      <c r="K564" s="46">
        <v>274.97000000000003</v>
      </c>
    </row>
    <row r="565" spans="1:11" x14ac:dyDescent="0.2">
      <c r="A565" s="42">
        <v>561</v>
      </c>
      <c r="B565" s="43">
        <v>38115</v>
      </c>
      <c r="C565" s="42">
        <v>1</v>
      </c>
      <c r="D565" s="42">
        <v>20</v>
      </c>
      <c r="E565" s="42">
        <v>36</v>
      </c>
      <c r="F565" s="42">
        <v>39</v>
      </c>
      <c r="G565" s="42">
        <v>49</v>
      </c>
      <c r="H565" s="42">
        <v>55</v>
      </c>
      <c r="I565" s="44">
        <v>0</v>
      </c>
      <c r="J565" s="44">
        <v>31342.98</v>
      </c>
      <c r="K565" s="44">
        <v>364.27</v>
      </c>
    </row>
    <row r="566" spans="1:11" x14ac:dyDescent="0.2">
      <c r="A566" s="2">
        <v>562</v>
      </c>
      <c r="B566" s="45">
        <v>38119</v>
      </c>
      <c r="C566" s="2">
        <v>16</v>
      </c>
      <c r="D566" s="2">
        <v>23</v>
      </c>
      <c r="E566" s="2">
        <v>35</v>
      </c>
      <c r="F566" s="2">
        <v>37</v>
      </c>
      <c r="G566" s="2">
        <v>55</v>
      </c>
      <c r="H566" s="2">
        <v>57</v>
      </c>
      <c r="I566" s="46">
        <v>0</v>
      </c>
      <c r="J566" s="46">
        <v>8271.9500000000007</v>
      </c>
      <c r="K566" s="46">
        <v>187.22</v>
      </c>
    </row>
    <row r="567" spans="1:11" x14ac:dyDescent="0.2">
      <c r="A567" s="42">
        <v>563</v>
      </c>
      <c r="B567" s="43">
        <v>38122</v>
      </c>
      <c r="C567" s="42">
        <v>5</v>
      </c>
      <c r="D567" s="42">
        <v>8</v>
      </c>
      <c r="E567" s="42">
        <v>23</v>
      </c>
      <c r="F567" s="42">
        <v>34</v>
      </c>
      <c r="G567" s="42">
        <v>44</v>
      </c>
      <c r="H567" s="42">
        <v>51</v>
      </c>
      <c r="I567" s="44">
        <v>0</v>
      </c>
      <c r="J567" s="44">
        <v>13541.69</v>
      </c>
      <c r="K567" s="44">
        <v>202.12</v>
      </c>
    </row>
    <row r="568" spans="1:11" x14ac:dyDescent="0.2">
      <c r="A568" s="2">
        <v>564</v>
      </c>
      <c r="B568" s="45">
        <v>38126</v>
      </c>
      <c r="C568" s="2">
        <v>10</v>
      </c>
      <c r="D568" s="2">
        <v>13</v>
      </c>
      <c r="E568" s="2">
        <v>20</v>
      </c>
      <c r="F568" s="2">
        <v>32</v>
      </c>
      <c r="G568" s="2">
        <v>38</v>
      </c>
      <c r="H568" s="2">
        <v>49</v>
      </c>
      <c r="I568" s="46">
        <v>0</v>
      </c>
      <c r="J568" s="46">
        <v>25392.82</v>
      </c>
      <c r="K568" s="46">
        <v>261.73</v>
      </c>
    </row>
    <row r="569" spans="1:11" x14ac:dyDescent="0.2">
      <c r="A569" s="42">
        <v>565</v>
      </c>
      <c r="B569" s="43">
        <v>38129</v>
      </c>
      <c r="C569" s="42">
        <v>7</v>
      </c>
      <c r="D569" s="42">
        <v>31</v>
      </c>
      <c r="E569" s="42">
        <v>34</v>
      </c>
      <c r="F569" s="42">
        <v>35</v>
      </c>
      <c r="G569" s="42">
        <v>37</v>
      </c>
      <c r="H569" s="42">
        <v>45</v>
      </c>
      <c r="I569" s="44">
        <v>0</v>
      </c>
      <c r="J569" s="44">
        <v>29241.27</v>
      </c>
      <c r="K569" s="44">
        <v>244.04</v>
      </c>
    </row>
    <row r="570" spans="1:11" x14ac:dyDescent="0.2">
      <c r="A570" s="2">
        <v>566</v>
      </c>
      <c r="B570" s="45">
        <v>38133</v>
      </c>
      <c r="C570" s="2">
        <v>6</v>
      </c>
      <c r="D570" s="2">
        <v>13</v>
      </c>
      <c r="E570" s="2">
        <v>17</v>
      </c>
      <c r="F570" s="2">
        <v>18</v>
      </c>
      <c r="G570" s="2">
        <v>20</v>
      </c>
      <c r="H570" s="2">
        <v>37</v>
      </c>
      <c r="I570" s="46">
        <v>0</v>
      </c>
      <c r="J570" s="46">
        <v>11334.45</v>
      </c>
      <c r="K570" s="46">
        <v>152.49</v>
      </c>
    </row>
    <row r="571" spans="1:11" x14ac:dyDescent="0.2">
      <c r="A571" s="42">
        <v>567</v>
      </c>
      <c r="B571" s="43">
        <v>38136</v>
      </c>
      <c r="C571" s="42">
        <v>11</v>
      </c>
      <c r="D571" s="42">
        <v>31</v>
      </c>
      <c r="E571" s="42">
        <v>38</v>
      </c>
      <c r="F571" s="42">
        <v>41</v>
      </c>
      <c r="G571" s="42">
        <v>57</v>
      </c>
      <c r="H571" s="42">
        <v>58</v>
      </c>
      <c r="I571" s="44">
        <v>0</v>
      </c>
      <c r="J571" s="44">
        <v>37888.61</v>
      </c>
      <c r="K571" s="44">
        <v>450.05</v>
      </c>
    </row>
    <row r="572" spans="1:11" x14ac:dyDescent="0.2">
      <c r="A572" s="2">
        <v>568</v>
      </c>
      <c r="B572" s="45">
        <v>38140</v>
      </c>
      <c r="C572" s="2">
        <v>13</v>
      </c>
      <c r="D572" s="2">
        <v>17</v>
      </c>
      <c r="E572" s="2">
        <v>22</v>
      </c>
      <c r="F572" s="2">
        <v>25</v>
      </c>
      <c r="G572" s="2">
        <v>29</v>
      </c>
      <c r="H572" s="2">
        <v>41</v>
      </c>
      <c r="I572" s="46">
        <v>0</v>
      </c>
      <c r="J572" s="46">
        <v>7802.44</v>
      </c>
      <c r="K572" s="46">
        <v>142.47999999999999</v>
      </c>
    </row>
    <row r="573" spans="1:11" x14ac:dyDescent="0.2">
      <c r="A573" s="42">
        <v>569</v>
      </c>
      <c r="B573" s="43">
        <v>38143</v>
      </c>
      <c r="C573" s="42">
        <v>3</v>
      </c>
      <c r="D573" s="42">
        <v>9</v>
      </c>
      <c r="E573" s="42">
        <v>14</v>
      </c>
      <c r="F573" s="42">
        <v>15</v>
      </c>
      <c r="G573" s="42">
        <v>32</v>
      </c>
      <c r="H573" s="42">
        <v>57</v>
      </c>
      <c r="I573" s="44">
        <v>46663532.700000003</v>
      </c>
      <c r="J573" s="44">
        <v>11906.37</v>
      </c>
      <c r="K573" s="44">
        <v>172.04</v>
      </c>
    </row>
    <row r="574" spans="1:11" x14ac:dyDescent="0.2">
      <c r="A574" s="2">
        <v>570</v>
      </c>
      <c r="B574" s="45">
        <v>38147</v>
      </c>
      <c r="C574" s="2">
        <v>15</v>
      </c>
      <c r="D574" s="2">
        <v>32</v>
      </c>
      <c r="E574" s="2">
        <v>33</v>
      </c>
      <c r="F574" s="2">
        <v>35</v>
      </c>
      <c r="G574" s="2">
        <v>36</v>
      </c>
      <c r="H574" s="2">
        <v>51</v>
      </c>
      <c r="I574" s="46">
        <v>0</v>
      </c>
      <c r="J574" s="46">
        <v>18168.099999999999</v>
      </c>
      <c r="K574" s="46">
        <v>201.67</v>
      </c>
    </row>
    <row r="575" spans="1:11" x14ac:dyDescent="0.2">
      <c r="A575" s="42">
        <v>571</v>
      </c>
      <c r="B575" s="43">
        <v>38150</v>
      </c>
      <c r="C575" s="42">
        <v>12</v>
      </c>
      <c r="D575" s="42">
        <v>13</v>
      </c>
      <c r="E575" s="42">
        <v>14</v>
      </c>
      <c r="F575" s="42">
        <v>31</v>
      </c>
      <c r="G575" s="42">
        <v>50</v>
      </c>
      <c r="H575" s="42">
        <v>51</v>
      </c>
      <c r="I575" s="44">
        <v>0</v>
      </c>
      <c r="J575" s="44">
        <v>22294.35</v>
      </c>
      <c r="K575" s="44">
        <v>275.04000000000002</v>
      </c>
    </row>
    <row r="576" spans="1:11" x14ac:dyDescent="0.2">
      <c r="A576" s="2">
        <v>572</v>
      </c>
      <c r="B576" s="45">
        <v>38154</v>
      </c>
      <c r="C576" s="2">
        <v>3</v>
      </c>
      <c r="D576" s="2">
        <v>9</v>
      </c>
      <c r="E576" s="2">
        <v>16</v>
      </c>
      <c r="F576" s="2">
        <v>20</v>
      </c>
      <c r="G576" s="2">
        <v>33</v>
      </c>
      <c r="H576" s="2">
        <v>60</v>
      </c>
      <c r="I576" s="46">
        <v>0</v>
      </c>
      <c r="J576" s="46">
        <v>10668.49</v>
      </c>
      <c r="K576" s="46">
        <v>173.21</v>
      </c>
    </row>
    <row r="577" spans="1:11" x14ac:dyDescent="0.2">
      <c r="A577" s="42">
        <v>573</v>
      </c>
      <c r="B577" s="43">
        <v>38157</v>
      </c>
      <c r="C577" s="42">
        <v>6</v>
      </c>
      <c r="D577" s="42">
        <v>17</v>
      </c>
      <c r="E577" s="42">
        <v>22</v>
      </c>
      <c r="F577" s="42">
        <v>29</v>
      </c>
      <c r="G577" s="42">
        <v>40</v>
      </c>
      <c r="H577" s="42">
        <v>59</v>
      </c>
      <c r="I577" s="44">
        <v>0</v>
      </c>
      <c r="J577" s="44">
        <v>25012.22</v>
      </c>
      <c r="K577" s="44">
        <v>247</v>
      </c>
    </row>
    <row r="578" spans="1:11" x14ac:dyDescent="0.2">
      <c r="A578" s="2">
        <v>574</v>
      </c>
      <c r="B578" s="45">
        <v>38161</v>
      </c>
      <c r="C578" s="2">
        <v>2</v>
      </c>
      <c r="D578" s="2">
        <v>10</v>
      </c>
      <c r="E578" s="2">
        <v>17</v>
      </c>
      <c r="F578" s="2">
        <v>23</v>
      </c>
      <c r="G578" s="2">
        <v>32</v>
      </c>
      <c r="H578" s="2">
        <v>44</v>
      </c>
      <c r="I578" s="46">
        <v>0</v>
      </c>
      <c r="J578" s="46">
        <v>12609.31</v>
      </c>
      <c r="K578" s="46">
        <v>160.35</v>
      </c>
    </row>
    <row r="579" spans="1:11" x14ac:dyDescent="0.2">
      <c r="A579" s="42">
        <v>575</v>
      </c>
      <c r="B579" s="43">
        <v>38164</v>
      </c>
      <c r="C579" s="42">
        <v>5</v>
      </c>
      <c r="D579" s="42">
        <v>18</v>
      </c>
      <c r="E579" s="42">
        <v>21</v>
      </c>
      <c r="F579" s="42">
        <v>29</v>
      </c>
      <c r="G579" s="42">
        <v>35</v>
      </c>
      <c r="H579" s="42">
        <v>48</v>
      </c>
      <c r="I579" s="44">
        <v>25737016.52</v>
      </c>
      <c r="J579" s="44">
        <v>7359.84</v>
      </c>
      <c r="K579" s="44">
        <v>159.1</v>
      </c>
    </row>
    <row r="580" spans="1:11" x14ac:dyDescent="0.2">
      <c r="A580" s="2">
        <v>576</v>
      </c>
      <c r="B580" s="45">
        <v>38168</v>
      </c>
      <c r="C580" s="2">
        <v>7</v>
      </c>
      <c r="D580" s="2">
        <v>8</v>
      </c>
      <c r="E580" s="2">
        <v>18</v>
      </c>
      <c r="F580" s="2">
        <v>39</v>
      </c>
      <c r="G580" s="2">
        <v>43</v>
      </c>
      <c r="H580" s="2">
        <v>52</v>
      </c>
      <c r="I580" s="46">
        <v>0</v>
      </c>
      <c r="J580" s="46">
        <v>22856.21</v>
      </c>
      <c r="K580" s="46">
        <v>310.81</v>
      </c>
    </row>
    <row r="581" spans="1:11" x14ac:dyDescent="0.2">
      <c r="A581" s="42">
        <v>577</v>
      </c>
      <c r="B581" s="43">
        <v>38171</v>
      </c>
      <c r="C581" s="42">
        <v>8</v>
      </c>
      <c r="D581" s="42">
        <v>23</v>
      </c>
      <c r="E581" s="42">
        <v>24</v>
      </c>
      <c r="F581" s="42">
        <v>28</v>
      </c>
      <c r="G581" s="42">
        <v>31</v>
      </c>
      <c r="H581" s="42">
        <v>47</v>
      </c>
      <c r="I581" s="44">
        <v>0</v>
      </c>
      <c r="J581" s="44">
        <v>15092.9</v>
      </c>
      <c r="K581" s="44">
        <v>187.17</v>
      </c>
    </row>
    <row r="582" spans="1:11" x14ac:dyDescent="0.2">
      <c r="A582" s="2">
        <v>578</v>
      </c>
      <c r="B582" s="45">
        <v>38175</v>
      </c>
      <c r="C582" s="2">
        <v>3</v>
      </c>
      <c r="D582" s="2">
        <v>18</v>
      </c>
      <c r="E582" s="2">
        <v>23</v>
      </c>
      <c r="F582" s="2">
        <v>48</v>
      </c>
      <c r="G582" s="2">
        <v>56</v>
      </c>
      <c r="H582" s="2">
        <v>58</v>
      </c>
      <c r="I582" s="46">
        <v>3982872.62</v>
      </c>
      <c r="J582" s="46">
        <v>12879.26</v>
      </c>
      <c r="K582" s="46">
        <v>218.6</v>
      </c>
    </row>
    <row r="583" spans="1:11" x14ac:dyDescent="0.2">
      <c r="A583" s="42">
        <v>579</v>
      </c>
      <c r="B583" s="43">
        <v>38178</v>
      </c>
      <c r="C583" s="42">
        <v>4</v>
      </c>
      <c r="D583" s="42">
        <v>9</v>
      </c>
      <c r="E583" s="42">
        <v>15</v>
      </c>
      <c r="F583" s="42">
        <v>17</v>
      </c>
      <c r="G583" s="42">
        <v>34</v>
      </c>
      <c r="H583" s="42">
        <v>39</v>
      </c>
      <c r="I583" s="44">
        <v>1175432.1299999999</v>
      </c>
      <c r="J583" s="44">
        <v>7463.06</v>
      </c>
      <c r="K583" s="44">
        <v>129.38</v>
      </c>
    </row>
    <row r="584" spans="1:11" x14ac:dyDescent="0.2">
      <c r="A584" s="2">
        <v>580</v>
      </c>
      <c r="B584" s="45">
        <v>38182</v>
      </c>
      <c r="C584" s="2">
        <v>15</v>
      </c>
      <c r="D584" s="2">
        <v>16</v>
      </c>
      <c r="E584" s="2">
        <v>18</v>
      </c>
      <c r="F584" s="2">
        <v>28</v>
      </c>
      <c r="G584" s="2">
        <v>38</v>
      </c>
      <c r="H584" s="2">
        <v>47</v>
      </c>
      <c r="I584" s="46">
        <v>0</v>
      </c>
      <c r="J584" s="46">
        <v>16168.75</v>
      </c>
      <c r="K584" s="46">
        <v>220.17</v>
      </c>
    </row>
    <row r="585" spans="1:11" x14ac:dyDescent="0.2">
      <c r="A585" s="42">
        <v>581</v>
      </c>
      <c r="B585" s="43">
        <v>38185</v>
      </c>
      <c r="C585" s="42">
        <v>14</v>
      </c>
      <c r="D585" s="42">
        <v>17</v>
      </c>
      <c r="E585" s="42">
        <v>25</v>
      </c>
      <c r="F585" s="42">
        <v>30</v>
      </c>
      <c r="G585" s="42">
        <v>39</v>
      </c>
      <c r="H585" s="42">
        <v>52</v>
      </c>
      <c r="I585" s="44">
        <v>11781320.02</v>
      </c>
      <c r="J585" s="44">
        <v>22330.36</v>
      </c>
      <c r="K585" s="44">
        <v>281.27</v>
      </c>
    </row>
    <row r="586" spans="1:11" x14ac:dyDescent="0.2">
      <c r="A586" s="2">
        <v>582</v>
      </c>
      <c r="B586" s="45">
        <v>38189</v>
      </c>
      <c r="C586" s="2">
        <v>13</v>
      </c>
      <c r="D586" s="2">
        <v>29</v>
      </c>
      <c r="E586" s="2">
        <v>40</v>
      </c>
      <c r="F586" s="2">
        <v>45</v>
      </c>
      <c r="G586" s="2">
        <v>51</v>
      </c>
      <c r="H586" s="2">
        <v>59</v>
      </c>
      <c r="I586" s="46">
        <v>0</v>
      </c>
      <c r="J586" s="46">
        <v>17143.400000000001</v>
      </c>
      <c r="K586" s="46">
        <v>254.91</v>
      </c>
    </row>
    <row r="587" spans="1:11" x14ac:dyDescent="0.2">
      <c r="A587" s="42">
        <v>583</v>
      </c>
      <c r="B587" s="43">
        <v>38192</v>
      </c>
      <c r="C587" s="42">
        <v>6</v>
      </c>
      <c r="D587" s="42">
        <v>7</v>
      </c>
      <c r="E587" s="42">
        <v>20</v>
      </c>
      <c r="F587" s="42">
        <v>41</v>
      </c>
      <c r="G587" s="42">
        <v>43</v>
      </c>
      <c r="H587" s="42">
        <v>55</v>
      </c>
      <c r="I587" s="44">
        <v>0</v>
      </c>
      <c r="J587" s="44">
        <v>20218.13</v>
      </c>
      <c r="K587" s="44">
        <v>336.16</v>
      </c>
    </row>
    <row r="588" spans="1:11" x14ac:dyDescent="0.2">
      <c r="A588" s="2">
        <v>584</v>
      </c>
      <c r="B588" s="45">
        <v>38196</v>
      </c>
      <c r="C588" s="2">
        <v>7</v>
      </c>
      <c r="D588" s="2">
        <v>8</v>
      </c>
      <c r="E588" s="2">
        <v>23</v>
      </c>
      <c r="F588" s="2">
        <v>30</v>
      </c>
      <c r="G588" s="2">
        <v>32</v>
      </c>
      <c r="H588" s="2">
        <v>53</v>
      </c>
      <c r="I588" s="46">
        <v>0</v>
      </c>
      <c r="J588" s="46">
        <v>13327.92</v>
      </c>
      <c r="K588" s="46">
        <v>198.48</v>
      </c>
    </row>
    <row r="589" spans="1:11" x14ac:dyDescent="0.2">
      <c r="A589" s="42">
        <v>585</v>
      </c>
      <c r="B589" s="43">
        <v>38199</v>
      </c>
      <c r="C589" s="42">
        <v>12</v>
      </c>
      <c r="D589" s="42">
        <v>24</v>
      </c>
      <c r="E589" s="42">
        <v>33</v>
      </c>
      <c r="F589" s="42">
        <v>36</v>
      </c>
      <c r="G589" s="42">
        <v>39</v>
      </c>
      <c r="H589" s="42">
        <v>57</v>
      </c>
      <c r="I589" s="44">
        <v>10166807.68</v>
      </c>
      <c r="J589" s="44">
        <v>8468.35</v>
      </c>
      <c r="K589" s="44">
        <v>146.88999999999999</v>
      </c>
    </row>
    <row r="590" spans="1:11" x14ac:dyDescent="0.2">
      <c r="A590" s="2">
        <v>586</v>
      </c>
      <c r="B590" s="45">
        <v>38203</v>
      </c>
      <c r="C590" s="2">
        <v>11</v>
      </c>
      <c r="D590" s="2">
        <v>13</v>
      </c>
      <c r="E590" s="2">
        <v>38</v>
      </c>
      <c r="F590" s="2">
        <v>39</v>
      </c>
      <c r="G590" s="2">
        <v>45</v>
      </c>
      <c r="H590" s="2">
        <v>54</v>
      </c>
      <c r="I590" s="46">
        <v>0</v>
      </c>
      <c r="J590" s="46">
        <v>15687.92</v>
      </c>
      <c r="K590" s="46">
        <v>216.87</v>
      </c>
    </row>
    <row r="591" spans="1:11" x14ac:dyDescent="0.2">
      <c r="A591" s="42">
        <v>587</v>
      </c>
      <c r="B591" s="43">
        <v>38206</v>
      </c>
      <c r="C591" s="42">
        <v>2</v>
      </c>
      <c r="D591" s="42">
        <v>18</v>
      </c>
      <c r="E591" s="42">
        <v>29</v>
      </c>
      <c r="F591" s="42">
        <v>30</v>
      </c>
      <c r="G591" s="42">
        <v>36</v>
      </c>
      <c r="H591" s="42">
        <v>60</v>
      </c>
      <c r="I591" s="44">
        <v>0</v>
      </c>
      <c r="J591" s="44">
        <v>20518.919999999998</v>
      </c>
      <c r="K591" s="44">
        <v>302.08999999999997</v>
      </c>
    </row>
    <row r="592" spans="1:11" x14ac:dyDescent="0.2">
      <c r="A592" s="2">
        <v>588</v>
      </c>
      <c r="B592" s="45">
        <v>38210</v>
      </c>
      <c r="C592" s="2">
        <v>11</v>
      </c>
      <c r="D592" s="2">
        <v>13</v>
      </c>
      <c r="E592" s="2">
        <v>45</v>
      </c>
      <c r="F592" s="2">
        <v>46</v>
      </c>
      <c r="G592" s="2">
        <v>53</v>
      </c>
      <c r="H592" s="2">
        <v>55</v>
      </c>
      <c r="I592" s="46">
        <v>0</v>
      </c>
      <c r="J592" s="46">
        <v>29565.71</v>
      </c>
      <c r="K592" s="46">
        <v>310.33999999999997</v>
      </c>
    </row>
    <row r="593" spans="1:11" x14ac:dyDescent="0.2">
      <c r="A593" s="42">
        <v>589</v>
      </c>
      <c r="B593" s="43">
        <v>38213</v>
      </c>
      <c r="C593" s="42">
        <v>6</v>
      </c>
      <c r="D593" s="42">
        <v>7</v>
      </c>
      <c r="E593" s="42">
        <v>8</v>
      </c>
      <c r="F593" s="42">
        <v>13</v>
      </c>
      <c r="G593" s="42">
        <v>33</v>
      </c>
      <c r="H593" s="42">
        <v>59</v>
      </c>
      <c r="I593" s="44">
        <v>0</v>
      </c>
      <c r="J593" s="44">
        <v>5926.91</v>
      </c>
      <c r="K593" s="44">
        <v>99.66</v>
      </c>
    </row>
    <row r="594" spans="1:11" x14ac:dyDescent="0.2">
      <c r="A594" s="2">
        <v>590</v>
      </c>
      <c r="B594" s="45">
        <v>38217</v>
      </c>
      <c r="C594" s="2">
        <v>4</v>
      </c>
      <c r="D594" s="2">
        <v>5</v>
      </c>
      <c r="E594" s="2">
        <v>18</v>
      </c>
      <c r="F594" s="2">
        <v>25</v>
      </c>
      <c r="G594" s="2">
        <v>28</v>
      </c>
      <c r="H594" s="2">
        <v>51</v>
      </c>
      <c r="I594" s="46">
        <v>0</v>
      </c>
      <c r="J594" s="46">
        <v>14105.62</v>
      </c>
      <c r="K594" s="46">
        <v>190.82</v>
      </c>
    </row>
    <row r="595" spans="1:11" x14ac:dyDescent="0.2">
      <c r="A595" s="42">
        <v>591</v>
      </c>
      <c r="B595" s="43">
        <v>38220</v>
      </c>
      <c r="C595" s="42">
        <v>1</v>
      </c>
      <c r="D595" s="42">
        <v>3</v>
      </c>
      <c r="E595" s="42">
        <v>18</v>
      </c>
      <c r="F595" s="42">
        <v>34</v>
      </c>
      <c r="G595" s="42">
        <v>50</v>
      </c>
      <c r="H595" s="42">
        <v>58</v>
      </c>
      <c r="I595" s="44">
        <v>0</v>
      </c>
      <c r="J595" s="44">
        <v>18968.95</v>
      </c>
      <c r="K595" s="44">
        <v>271.89999999999998</v>
      </c>
    </row>
    <row r="596" spans="1:11" x14ac:dyDescent="0.2">
      <c r="A596" s="2">
        <v>592</v>
      </c>
      <c r="B596" s="45">
        <v>38224</v>
      </c>
      <c r="C596" s="2">
        <v>13</v>
      </c>
      <c r="D596" s="2">
        <v>14</v>
      </c>
      <c r="E596" s="2">
        <v>42</v>
      </c>
      <c r="F596" s="2">
        <v>47</v>
      </c>
      <c r="G596" s="2">
        <v>55</v>
      </c>
      <c r="H596" s="2">
        <v>59</v>
      </c>
      <c r="I596" s="46">
        <v>0</v>
      </c>
      <c r="J596" s="46">
        <v>18664.59</v>
      </c>
      <c r="K596" s="46">
        <v>220.39</v>
      </c>
    </row>
    <row r="597" spans="1:11" x14ac:dyDescent="0.2">
      <c r="A597" s="42">
        <v>593</v>
      </c>
      <c r="B597" s="43">
        <v>38227</v>
      </c>
      <c r="C597" s="42">
        <v>1</v>
      </c>
      <c r="D597" s="42">
        <v>25</v>
      </c>
      <c r="E597" s="42">
        <v>27</v>
      </c>
      <c r="F597" s="42">
        <v>29</v>
      </c>
      <c r="G597" s="42">
        <v>49</v>
      </c>
      <c r="H597" s="42">
        <v>59</v>
      </c>
      <c r="I597" s="44">
        <v>0</v>
      </c>
      <c r="J597" s="44">
        <v>20265.54</v>
      </c>
      <c r="K597" s="44">
        <v>259.47000000000003</v>
      </c>
    </row>
    <row r="598" spans="1:11" x14ac:dyDescent="0.2">
      <c r="A598" s="2">
        <v>594</v>
      </c>
      <c r="B598" s="45">
        <v>38231</v>
      </c>
      <c r="C598" s="2">
        <v>10</v>
      </c>
      <c r="D598" s="2">
        <v>13</v>
      </c>
      <c r="E598" s="2">
        <v>29</v>
      </c>
      <c r="F598" s="2">
        <v>47</v>
      </c>
      <c r="G598" s="2">
        <v>53</v>
      </c>
      <c r="H598" s="2">
        <v>55</v>
      </c>
      <c r="I598" s="46">
        <v>0</v>
      </c>
      <c r="J598" s="46">
        <v>11747.7</v>
      </c>
      <c r="K598" s="46">
        <v>219.76</v>
      </c>
    </row>
    <row r="599" spans="1:11" x14ac:dyDescent="0.2">
      <c r="A599" s="42">
        <v>595</v>
      </c>
      <c r="B599" s="43">
        <v>38234</v>
      </c>
      <c r="C599" s="42">
        <v>1</v>
      </c>
      <c r="D599" s="42">
        <v>2</v>
      </c>
      <c r="E599" s="42">
        <v>25</v>
      </c>
      <c r="F599" s="42">
        <v>43</v>
      </c>
      <c r="G599" s="42">
        <v>50</v>
      </c>
      <c r="H599" s="42">
        <v>54</v>
      </c>
      <c r="I599" s="44">
        <v>0</v>
      </c>
      <c r="J599" s="44">
        <v>22736.36</v>
      </c>
      <c r="K599" s="44">
        <v>278.82</v>
      </c>
    </row>
    <row r="600" spans="1:11" x14ac:dyDescent="0.2">
      <c r="A600" s="2">
        <v>596</v>
      </c>
      <c r="B600" s="45">
        <v>38238</v>
      </c>
      <c r="C600" s="2">
        <v>11</v>
      </c>
      <c r="D600" s="2">
        <v>14</v>
      </c>
      <c r="E600" s="2">
        <v>28</v>
      </c>
      <c r="F600" s="2">
        <v>43</v>
      </c>
      <c r="G600" s="2">
        <v>54</v>
      </c>
      <c r="H600" s="2">
        <v>60</v>
      </c>
      <c r="I600" s="46">
        <v>0</v>
      </c>
      <c r="J600" s="46">
        <v>15749.68</v>
      </c>
      <c r="K600" s="46">
        <v>276.69</v>
      </c>
    </row>
    <row r="601" spans="1:11" x14ac:dyDescent="0.2">
      <c r="A601" s="42">
        <v>597</v>
      </c>
      <c r="B601" s="43">
        <v>38241</v>
      </c>
      <c r="C601" s="42">
        <v>22</v>
      </c>
      <c r="D601" s="42">
        <v>27</v>
      </c>
      <c r="E601" s="42">
        <v>29</v>
      </c>
      <c r="F601" s="42">
        <v>40</v>
      </c>
      <c r="G601" s="42">
        <v>42</v>
      </c>
      <c r="H601" s="42">
        <v>56</v>
      </c>
      <c r="I601" s="44">
        <v>0</v>
      </c>
      <c r="J601" s="44">
        <v>21650.75</v>
      </c>
      <c r="K601" s="44">
        <v>301.33</v>
      </c>
    </row>
    <row r="602" spans="1:11" x14ac:dyDescent="0.2">
      <c r="A602" s="2">
        <v>598</v>
      </c>
      <c r="B602" s="45">
        <v>38245</v>
      </c>
      <c r="C602" s="2">
        <v>5</v>
      </c>
      <c r="D602" s="2">
        <v>16</v>
      </c>
      <c r="E602" s="2">
        <v>34</v>
      </c>
      <c r="F602" s="2">
        <v>38</v>
      </c>
      <c r="G602" s="2">
        <v>50</v>
      </c>
      <c r="H602" s="2">
        <v>53</v>
      </c>
      <c r="I602" s="46">
        <v>23179951.190000001</v>
      </c>
      <c r="J602" s="46">
        <v>15531.4</v>
      </c>
      <c r="K602" s="46">
        <v>188.29</v>
      </c>
    </row>
    <row r="603" spans="1:11" x14ac:dyDescent="0.2">
      <c r="A603" s="42">
        <v>599</v>
      </c>
      <c r="B603" s="43">
        <v>38248</v>
      </c>
      <c r="C603" s="42">
        <v>4</v>
      </c>
      <c r="D603" s="42">
        <v>6</v>
      </c>
      <c r="E603" s="42">
        <v>9</v>
      </c>
      <c r="F603" s="42">
        <v>23</v>
      </c>
      <c r="G603" s="42">
        <v>45</v>
      </c>
      <c r="H603" s="42">
        <v>51</v>
      </c>
      <c r="I603" s="44">
        <v>0</v>
      </c>
      <c r="J603" s="44">
        <v>10375.799999999999</v>
      </c>
      <c r="K603" s="44">
        <v>141.31</v>
      </c>
    </row>
    <row r="604" spans="1:11" x14ac:dyDescent="0.2">
      <c r="A604" s="2">
        <v>600</v>
      </c>
      <c r="B604" s="45">
        <v>38252</v>
      </c>
      <c r="C604" s="2">
        <v>16</v>
      </c>
      <c r="D604" s="2">
        <v>18</v>
      </c>
      <c r="E604" s="2">
        <v>31</v>
      </c>
      <c r="F604" s="2">
        <v>34</v>
      </c>
      <c r="G604" s="2">
        <v>39</v>
      </c>
      <c r="H604" s="2">
        <v>54</v>
      </c>
      <c r="I604" s="46">
        <v>0</v>
      </c>
      <c r="J604" s="46">
        <v>16062.92</v>
      </c>
      <c r="K604" s="46">
        <v>251.75</v>
      </c>
    </row>
    <row r="605" spans="1:11" x14ac:dyDescent="0.2">
      <c r="A605" s="42">
        <v>601</v>
      </c>
      <c r="B605" s="43">
        <v>38255</v>
      </c>
      <c r="C605" s="42">
        <v>10</v>
      </c>
      <c r="D605" s="42">
        <v>19</v>
      </c>
      <c r="E605" s="42">
        <v>22</v>
      </c>
      <c r="F605" s="42">
        <v>29</v>
      </c>
      <c r="G605" s="42">
        <v>30</v>
      </c>
      <c r="H605" s="42">
        <v>37</v>
      </c>
      <c r="I605" s="44">
        <v>0</v>
      </c>
      <c r="J605" s="44">
        <v>18837.59</v>
      </c>
      <c r="K605" s="44">
        <v>234.5</v>
      </c>
    </row>
    <row r="606" spans="1:11" x14ac:dyDescent="0.2">
      <c r="A606" s="2">
        <v>602</v>
      </c>
      <c r="B606" s="45">
        <v>38259</v>
      </c>
      <c r="C606" s="2">
        <v>7</v>
      </c>
      <c r="D606" s="2">
        <v>13</v>
      </c>
      <c r="E606" s="2">
        <v>38</v>
      </c>
      <c r="F606" s="2">
        <v>46</v>
      </c>
      <c r="G606" s="2">
        <v>55</v>
      </c>
      <c r="H606" s="2">
        <v>60</v>
      </c>
      <c r="I606" s="46">
        <v>0</v>
      </c>
      <c r="J606" s="46">
        <v>13988.93</v>
      </c>
      <c r="K606" s="46">
        <v>195.47</v>
      </c>
    </row>
    <row r="607" spans="1:11" x14ac:dyDescent="0.2">
      <c r="A607" s="42">
        <v>603</v>
      </c>
      <c r="B607" s="43">
        <v>38262</v>
      </c>
      <c r="C607" s="42">
        <v>4</v>
      </c>
      <c r="D607" s="42">
        <v>8</v>
      </c>
      <c r="E607" s="42">
        <v>11</v>
      </c>
      <c r="F607" s="42">
        <v>12</v>
      </c>
      <c r="G607" s="42">
        <v>29</v>
      </c>
      <c r="H607" s="42">
        <v>44</v>
      </c>
      <c r="I607" s="44">
        <v>24750883.609999999</v>
      </c>
      <c r="J607" s="44">
        <v>6701.5</v>
      </c>
      <c r="K607" s="44">
        <v>123.8</v>
      </c>
    </row>
    <row r="608" spans="1:11" x14ac:dyDescent="0.2">
      <c r="A608" s="2">
        <v>604</v>
      </c>
      <c r="B608" s="45">
        <v>38266</v>
      </c>
      <c r="C608" s="2">
        <v>15</v>
      </c>
      <c r="D608" s="2">
        <v>25</v>
      </c>
      <c r="E608" s="2">
        <v>41</v>
      </c>
      <c r="F608" s="2">
        <v>46</v>
      </c>
      <c r="G608" s="2">
        <v>49</v>
      </c>
      <c r="H608" s="2">
        <v>51</v>
      </c>
      <c r="I608" s="46">
        <v>0</v>
      </c>
      <c r="J608" s="46">
        <v>35679.230000000003</v>
      </c>
      <c r="K608" s="46">
        <v>374.94</v>
      </c>
    </row>
    <row r="609" spans="1:11" x14ac:dyDescent="0.2">
      <c r="A609" s="42">
        <v>605</v>
      </c>
      <c r="B609" s="43">
        <v>38269</v>
      </c>
      <c r="C609" s="42">
        <v>4</v>
      </c>
      <c r="D609" s="42">
        <v>24</v>
      </c>
      <c r="E609" s="42">
        <v>44</v>
      </c>
      <c r="F609" s="42">
        <v>49</v>
      </c>
      <c r="G609" s="42">
        <v>52</v>
      </c>
      <c r="H609" s="42">
        <v>53</v>
      </c>
      <c r="I609" s="44">
        <v>0</v>
      </c>
      <c r="J609" s="44">
        <v>23716.98</v>
      </c>
      <c r="K609" s="44">
        <v>267.14999999999998</v>
      </c>
    </row>
    <row r="610" spans="1:11" x14ac:dyDescent="0.2">
      <c r="A610" s="2">
        <v>606</v>
      </c>
      <c r="B610" s="45">
        <v>38273</v>
      </c>
      <c r="C610" s="2">
        <v>6</v>
      </c>
      <c r="D610" s="2">
        <v>23</v>
      </c>
      <c r="E610" s="2">
        <v>32</v>
      </c>
      <c r="F610" s="2">
        <v>35</v>
      </c>
      <c r="G610" s="2">
        <v>41</v>
      </c>
      <c r="H610" s="2">
        <v>55</v>
      </c>
      <c r="I610" s="46">
        <v>11878491.65</v>
      </c>
      <c r="J610" s="46">
        <v>20736.93</v>
      </c>
      <c r="K610" s="46">
        <v>235.63</v>
      </c>
    </row>
    <row r="611" spans="1:11" x14ac:dyDescent="0.2">
      <c r="A611" s="42">
        <v>607</v>
      </c>
      <c r="B611" s="43">
        <v>38276</v>
      </c>
      <c r="C611" s="42">
        <v>6</v>
      </c>
      <c r="D611" s="42">
        <v>11</v>
      </c>
      <c r="E611" s="42">
        <v>19</v>
      </c>
      <c r="F611" s="42">
        <v>27</v>
      </c>
      <c r="G611" s="42">
        <v>41</v>
      </c>
      <c r="H611" s="42">
        <v>59</v>
      </c>
      <c r="I611" s="44">
        <v>0</v>
      </c>
      <c r="J611" s="44">
        <v>13506.67</v>
      </c>
      <c r="K611" s="44">
        <v>211.14</v>
      </c>
    </row>
    <row r="612" spans="1:11" x14ac:dyDescent="0.2">
      <c r="A612" s="2">
        <v>608</v>
      </c>
      <c r="B612" s="45">
        <v>38280</v>
      </c>
      <c r="C612" s="2">
        <v>6</v>
      </c>
      <c r="D612" s="2">
        <v>13</v>
      </c>
      <c r="E612" s="2">
        <v>19</v>
      </c>
      <c r="F612" s="2">
        <v>24</v>
      </c>
      <c r="G612" s="2">
        <v>30</v>
      </c>
      <c r="H612" s="2">
        <v>37</v>
      </c>
      <c r="I612" s="46">
        <v>0</v>
      </c>
      <c r="J612" s="46">
        <v>6267.54</v>
      </c>
      <c r="K612" s="46">
        <v>121.72</v>
      </c>
    </row>
    <row r="613" spans="1:11" x14ac:dyDescent="0.2">
      <c r="A613" s="42">
        <v>609</v>
      </c>
      <c r="B613" s="43">
        <v>38283</v>
      </c>
      <c r="C613" s="42">
        <v>2</v>
      </c>
      <c r="D613" s="42">
        <v>6</v>
      </c>
      <c r="E613" s="42">
        <v>15</v>
      </c>
      <c r="F613" s="42">
        <v>58</v>
      </c>
      <c r="G613" s="42">
        <v>59</v>
      </c>
      <c r="H613" s="42">
        <v>60</v>
      </c>
      <c r="I613" s="44">
        <v>0</v>
      </c>
      <c r="J613" s="44">
        <v>13952.24</v>
      </c>
      <c r="K613" s="44">
        <v>208.81</v>
      </c>
    </row>
    <row r="614" spans="1:11" x14ac:dyDescent="0.2">
      <c r="A614" s="2">
        <v>610</v>
      </c>
      <c r="B614" s="45">
        <v>38287</v>
      </c>
      <c r="C614" s="2">
        <v>25</v>
      </c>
      <c r="D614" s="2">
        <v>30</v>
      </c>
      <c r="E614" s="2">
        <v>43</v>
      </c>
      <c r="F614" s="2">
        <v>45</v>
      </c>
      <c r="G614" s="2">
        <v>47</v>
      </c>
      <c r="H614" s="2">
        <v>49</v>
      </c>
      <c r="I614" s="46">
        <v>0</v>
      </c>
      <c r="J614" s="46">
        <v>14911.12</v>
      </c>
      <c r="K614" s="46">
        <v>227.75</v>
      </c>
    </row>
    <row r="615" spans="1:11" x14ac:dyDescent="0.2">
      <c r="A615" s="42">
        <v>611</v>
      </c>
      <c r="B615" s="43">
        <v>38290</v>
      </c>
      <c r="C615" s="42">
        <v>16</v>
      </c>
      <c r="D615" s="42">
        <v>21</v>
      </c>
      <c r="E615" s="42">
        <v>22</v>
      </c>
      <c r="F615" s="42">
        <v>33</v>
      </c>
      <c r="G615" s="42">
        <v>48</v>
      </c>
      <c r="H615" s="42">
        <v>49</v>
      </c>
      <c r="I615" s="44">
        <v>0</v>
      </c>
      <c r="J615" s="44">
        <v>16349.76</v>
      </c>
      <c r="K615" s="44">
        <v>248.04</v>
      </c>
    </row>
    <row r="616" spans="1:11" x14ac:dyDescent="0.2">
      <c r="A616" s="2">
        <v>612</v>
      </c>
      <c r="B616" s="45">
        <v>38294</v>
      </c>
      <c r="C616" s="2">
        <v>15</v>
      </c>
      <c r="D616" s="2">
        <v>18</v>
      </c>
      <c r="E616" s="2">
        <v>33</v>
      </c>
      <c r="F616" s="2">
        <v>50</v>
      </c>
      <c r="G616" s="2">
        <v>53</v>
      </c>
      <c r="H616" s="2">
        <v>55</v>
      </c>
      <c r="I616" s="46">
        <v>0</v>
      </c>
      <c r="J616" s="46">
        <v>22250.05</v>
      </c>
      <c r="K616" s="46">
        <v>268.16000000000003</v>
      </c>
    </row>
    <row r="617" spans="1:11" x14ac:dyDescent="0.2">
      <c r="A617" s="42">
        <v>613</v>
      </c>
      <c r="B617" s="43">
        <v>38297</v>
      </c>
      <c r="C617" s="42">
        <v>6</v>
      </c>
      <c r="D617" s="42">
        <v>13</v>
      </c>
      <c r="E617" s="42">
        <v>19</v>
      </c>
      <c r="F617" s="42">
        <v>44</v>
      </c>
      <c r="G617" s="42">
        <v>54</v>
      </c>
      <c r="H617" s="42">
        <v>55</v>
      </c>
      <c r="I617" s="44">
        <v>0</v>
      </c>
      <c r="J617" s="44">
        <v>12259.22</v>
      </c>
      <c r="K617" s="44">
        <v>185.76</v>
      </c>
    </row>
    <row r="618" spans="1:11" x14ac:dyDescent="0.2">
      <c r="A618" s="2">
        <v>614</v>
      </c>
      <c r="B618" s="45">
        <v>38301</v>
      </c>
      <c r="C618" s="2">
        <v>12</v>
      </c>
      <c r="D618" s="2">
        <v>16</v>
      </c>
      <c r="E618" s="2">
        <v>31</v>
      </c>
      <c r="F618" s="2">
        <v>48</v>
      </c>
      <c r="G618" s="2">
        <v>57</v>
      </c>
      <c r="H618" s="2">
        <v>60</v>
      </c>
      <c r="I618" s="46">
        <v>0</v>
      </c>
      <c r="J618" s="46">
        <v>24951.84</v>
      </c>
      <c r="K618" s="46">
        <v>319.23</v>
      </c>
    </row>
    <row r="619" spans="1:11" x14ac:dyDescent="0.2">
      <c r="A619" s="42">
        <v>615</v>
      </c>
      <c r="B619" s="43">
        <v>38304</v>
      </c>
      <c r="C619" s="42">
        <v>5</v>
      </c>
      <c r="D619" s="42">
        <v>8</v>
      </c>
      <c r="E619" s="42">
        <v>10</v>
      </c>
      <c r="F619" s="42">
        <v>27</v>
      </c>
      <c r="G619" s="42">
        <v>31</v>
      </c>
      <c r="H619" s="42">
        <v>51</v>
      </c>
      <c r="I619" s="44">
        <v>0</v>
      </c>
      <c r="J619" s="44">
        <v>11348.03</v>
      </c>
      <c r="K619" s="44">
        <v>181.48</v>
      </c>
    </row>
    <row r="620" spans="1:11" x14ac:dyDescent="0.2">
      <c r="A620" s="2">
        <v>616</v>
      </c>
      <c r="B620" s="45">
        <v>38308</v>
      </c>
      <c r="C620" s="2">
        <v>2</v>
      </c>
      <c r="D620" s="2">
        <v>12</v>
      </c>
      <c r="E620" s="2">
        <v>16</v>
      </c>
      <c r="F620" s="2">
        <v>24</v>
      </c>
      <c r="G620" s="2">
        <v>26</v>
      </c>
      <c r="H620" s="2">
        <v>54</v>
      </c>
      <c r="I620" s="46">
        <v>0</v>
      </c>
      <c r="J620" s="46">
        <v>18187.52</v>
      </c>
      <c r="K620" s="46">
        <v>176.56</v>
      </c>
    </row>
    <row r="621" spans="1:11" x14ac:dyDescent="0.2">
      <c r="A621" s="42">
        <v>617</v>
      </c>
      <c r="B621" s="43">
        <v>38311</v>
      </c>
      <c r="C621" s="42">
        <v>3</v>
      </c>
      <c r="D621" s="42">
        <v>5</v>
      </c>
      <c r="E621" s="42">
        <v>25</v>
      </c>
      <c r="F621" s="42">
        <v>33</v>
      </c>
      <c r="G621" s="42">
        <v>36</v>
      </c>
      <c r="H621" s="42">
        <v>49</v>
      </c>
      <c r="I621" s="44">
        <v>17791387.59</v>
      </c>
      <c r="J621" s="44">
        <v>7834.5</v>
      </c>
      <c r="K621" s="44">
        <v>130.08000000000001</v>
      </c>
    </row>
    <row r="622" spans="1:11" x14ac:dyDescent="0.2">
      <c r="A622" s="2">
        <v>618</v>
      </c>
      <c r="B622" s="45">
        <v>38315</v>
      </c>
      <c r="C622" s="2">
        <v>3</v>
      </c>
      <c r="D622" s="2">
        <v>8</v>
      </c>
      <c r="E622" s="2">
        <v>10</v>
      </c>
      <c r="F622" s="2">
        <v>13</v>
      </c>
      <c r="G622" s="2">
        <v>24</v>
      </c>
      <c r="H622" s="2">
        <v>60</v>
      </c>
      <c r="I622" s="46">
        <v>0</v>
      </c>
      <c r="J622" s="46">
        <v>6312.56</v>
      </c>
      <c r="K622" s="46">
        <v>108.34</v>
      </c>
    </row>
    <row r="623" spans="1:11" x14ac:dyDescent="0.2">
      <c r="A623" s="42">
        <v>619</v>
      </c>
      <c r="B623" s="43">
        <v>38318</v>
      </c>
      <c r="C623" s="42">
        <v>8</v>
      </c>
      <c r="D623" s="42">
        <v>12</v>
      </c>
      <c r="E623" s="42">
        <v>14</v>
      </c>
      <c r="F623" s="42">
        <v>16</v>
      </c>
      <c r="G623" s="42">
        <v>19</v>
      </c>
      <c r="H623" s="42">
        <v>46</v>
      </c>
      <c r="I623" s="44">
        <v>0</v>
      </c>
      <c r="J623" s="44">
        <v>7354.06</v>
      </c>
      <c r="K623" s="44">
        <v>124.91</v>
      </c>
    </row>
    <row r="624" spans="1:11" x14ac:dyDescent="0.2">
      <c r="A624" s="2">
        <v>620</v>
      </c>
      <c r="B624" s="45">
        <v>38322</v>
      </c>
      <c r="C624" s="2">
        <v>1</v>
      </c>
      <c r="D624" s="2">
        <v>3</v>
      </c>
      <c r="E624" s="2">
        <v>13</v>
      </c>
      <c r="F624" s="2">
        <v>22</v>
      </c>
      <c r="G624" s="2">
        <v>29</v>
      </c>
      <c r="H624" s="2">
        <v>32</v>
      </c>
      <c r="I624" s="46">
        <v>0</v>
      </c>
      <c r="J624" s="46">
        <v>11707.09</v>
      </c>
      <c r="K624" s="46">
        <v>172.39</v>
      </c>
    </row>
    <row r="625" spans="1:11" x14ac:dyDescent="0.2">
      <c r="A625" s="42">
        <v>621</v>
      </c>
      <c r="B625" s="43">
        <v>38325</v>
      </c>
      <c r="C625" s="42">
        <v>26</v>
      </c>
      <c r="D625" s="42">
        <v>29</v>
      </c>
      <c r="E625" s="42">
        <v>31</v>
      </c>
      <c r="F625" s="42">
        <v>49</v>
      </c>
      <c r="G625" s="42">
        <v>50</v>
      </c>
      <c r="H625" s="42">
        <v>57</v>
      </c>
      <c r="I625" s="44">
        <v>0</v>
      </c>
      <c r="J625" s="44">
        <v>32904.81</v>
      </c>
      <c r="K625" s="44">
        <v>341.73</v>
      </c>
    </row>
    <row r="626" spans="1:11" x14ac:dyDescent="0.2">
      <c r="A626" s="2">
        <v>622</v>
      </c>
      <c r="B626" s="45">
        <v>38329</v>
      </c>
      <c r="C626" s="2">
        <v>19</v>
      </c>
      <c r="D626" s="2">
        <v>27</v>
      </c>
      <c r="E626" s="2">
        <v>29</v>
      </c>
      <c r="F626" s="2">
        <v>38</v>
      </c>
      <c r="G626" s="2">
        <v>50</v>
      </c>
      <c r="H626" s="2">
        <v>59</v>
      </c>
      <c r="I626" s="46">
        <v>0</v>
      </c>
      <c r="J626" s="46">
        <v>24789.919999999998</v>
      </c>
      <c r="K626" s="46">
        <v>339.92</v>
      </c>
    </row>
    <row r="627" spans="1:11" x14ac:dyDescent="0.2">
      <c r="A627" s="42">
        <v>623</v>
      </c>
      <c r="B627" s="43">
        <v>38332</v>
      </c>
      <c r="C627" s="42">
        <v>9</v>
      </c>
      <c r="D627" s="42">
        <v>23</v>
      </c>
      <c r="E627" s="42">
        <v>30</v>
      </c>
      <c r="F627" s="42">
        <v>42</v>
      </c>
      <c r="G627" s="42">
        <v>49</v>
      </c>
      <c r="H627" s="42">
        <v>55</v>
      </c>
      <c r="I627" s="44">
        <v>0</v>
      </c>
      <c r="J627" s="44">
        <v>12236.03</v>
      </c>
      <c r="K627" s="44">
        <v>218.59</v>
      </c>
    </row>
    <row r="628" spans="1:11" x14ac:dyDescent="0.2">
      <c r="A628" s="2">
        <v>624</v>
      </c>
      <c r="B628" s="45">
        <v>38336</v>
      </c>
      <c r="C628" s="2">
        <v>8</v>
      </c>
      <c r="D628" s="2">
        <v>23</v>
      </c>
      <c r="E628" s="2">
        <v>34</v>
      </c>
      <c r="F628" s="2">
        <v>39</v>
      </c>
      <c r="G628" s="2">
        <v>43</v>
      </c>
      <c r="H628" s="2">
        <v>52</v>
      </c>
      <c r="I628" s="46">
        <v>22375180.079999998</v>
      </c>
      <c r="J628" s="46">
        <v>13482.59</v>
      </c>
      <c r="K628" s="46">
        <v>199.16</v>
      </c>
    </row>
    <row r="629" spans="1:11" x14ac:dyDescent="0.2">
      <c r="A629" s="42">
        <v>625</v>
      </c>
      <c r="B629" s="43">
        <v>38339</v>
      </c>
      <c r="C629" s="42">
        <v>12</v>
      </c>
      <c r="D629" s="42">
        <v>24</v>
      </c>
      <c r="E629" s="42">
        <v>32</v>
      </c>
      <c r="F629" s="42">
        <v>40</v>
      </c>
      <c r="G629" s="42">
        <v>42</v>
      </c>
      <c r="H629" s="42">
        <v>59</v>
      </c>
      <c r="I629" s="44">
        <v>0</v>
      </c>
      <c r="J629" s="44">
        <v>20777.72</v>
      </c>
      <c r="K629" s="44">
        <v>250.06</v>
      </c>
    </row>
    <row r="630" spans="1:11" x14ac:dyDescent="0.2">
      <c r="A630" s="2">
        <v>626</v>
      </c>
      <c r="B630" s="45">
        <v>38343</v>
      </c>
      <c r="C630" s="2">
        <v>7</v>
      </c>
      <c r="D630" s="2">
        <v>8</v>
      </c>
      <c r="E630" s="2">
        <v>18</v>
      </c>
      <c r="F630" s="2">
        <v>22</v>
      </c>
      <c r="G630" s="2">
        <v>39</v>
      </c>
      <c r="H630" s="2">
        <v>49</v>
      </c>
      <c r="I630" s="46">
        <v>0</v>
      </c>
      <c r="J630" s="46">
        <v>21294.16</v>
      </c>
      <c r="K630" s="46">
        <v>216.47</v>
      </c>
    </row>
    <row r="631" spans="1:11" x14ac:dyDescent="0.2">
      <c r="A631" s="42">
        <v>627</v>
      </c>
      <c r="B631" s="43">
        <v>38350</v>
      </c>
      <c r="C631" s="42">
        <v>1</v>
      </c>
      <c r="D631" s="42">
        <v>13</v>
      </c>
      <c r="E631" s="42">
        <v>19</v>
      </c>
      <c r="F631" s="42">
        <v>45</v>
      </c>
      <c r="G631" s="42">
        <v>56</v>
      </c>
      <c r="H631" s="42">
        <v>58</v>
      </c>
      <c r="I631" s="44">
        <v>0</v>
      </c>
      <c r="J631" s="44">
        <v>14270.18</v>
      </c>
      <c r="K631" s="44">
        <v>197.82</v>
      </c>
    </row>
    <row r="632" spans="1:11" x14ac:dyDescent="0.2">
      <c r="A632" s="2">
        <v>628</v>
      </c>
      <c r="B632" s="45">
        <v>38357</v>
      </c>
      <c r="C632" s="2">
        <v>8</v>
      </c>
      <c r="D632" s="2">
        <v>16</v>
      </c>
      <c r="E632" s="2">
        <v>22</v>
      </c>
      <c r="F632" s="2">
        <v>30</v>
      </c>
      <c r="G632" s="2">
        <v>56</v>
      </c>
      <c r="H632" s="2">
        <v>58</v>
      </c>
      <c r="I632" s="46">
        <v>17373966.129999999</v>
      </c>
      <c r="J632" s="46">
        <v>20331.21</v>
      </c>
      <c r="K632" s="46">
        <v>279.37</v>
      </c>
    </row>
    <row r="633" spans="1:11" x14ac:dyDescent="0.2">
      <c r="A633" s="42">
        <v>629</v>
      </c>
      <c r="B633" s="43">
        <v>38360</v>
      </c>
      <c r="C633" s="42">
        <v>15</v>
      </c>
      <c r="D633" s="42">
        <v>16</v>
      </c>
      <c r="E633" s="42">
        <v>39</v>
      </c>
      <c r="F633" s="42">
        <v>40</v>
      </c>
      <c r="G633" s="42">
        <v>47</v>
      </c>
      <c r="H633" s="42">
        <v>51</v>
      </c>
      <c r="I633" s="44">
        <v>1104456.3799999999</v>
      </c>
      <c r="J633" s="44">
        <v>42074.53</v>
      </c>
      <c r="K633" s="44">
        <v>337.13</v>
      </c>
    </row>
    <row r="634" spans="1:11" x14ac:dyDescent="0.2">
      <c r="A634" s="2">
        <v>630</v>
      </c>
      <c r="B634" s="45">
        <v>38364</v>
      </c>
      <c r="C634" s="2">
        <v>12</v>
      </c>
      <c r="D634" s="2">
        <v>16</v>
      </c>
      <c r="E634" s="2">
        <v>20</v>
      </c>
      <c r="F634" s="2">
        <v>45</v>
      </c>
      <c r="G634" s="2">
        <v>53</v>
      </c>
      <c r="H634" s="2">
        <v>60</v>
      </c>
      <c r="I634" s="46">
        <v>0</v>
      </c>
      <c r="J634" s="46">
        <v>24880.69</v>
      </c>
      <c r="K634" s="46">
        <v>275.23</v>
      </c>
    </row>
    <row r="635" spans="1:11" x14ac:dyDescent="0.2">
      <c r="A635" s="42">
        <v>631</v>
      </c>
      <c r="B635" s="43">
        <v>38367</v>
      </c>
      <c r="C635" s="42">
        <v>1</v>
      </c>
      <c r="D635" s="42">
        <v>20</v>
      </c>
      <c r="E635" s="42">
        <v>28</v>
      </c>
      <c r="F635" s="42">
        <v>32</v>
      </c>
      <c r="G635" s="42">
        <v>44</v>
      </c>
      <c r="H635" s="42">
        <v>47</v>
      </c>
      <c r="I635" s="44">
        <v>10579247.17</v>
      </c>
      <c r="J635" s="44">
        <v>21955.84</v>
      </c>
      <c r="K635" s="44">
        <v>283.58</v>
      </c>
    </row>
    <row r="636" spans="1:11" x14ac:dyDescent="0.2">
      <c r="A636" s="2">
        <v>632</v>
      </c>
      <c r="B636" s="45">
        <v>38371</v>
      </c>
      <c r="C636" s="2">
        <v>2</v>
      </c>
      <c r="D636" s="2">
        <v>19</v>
      </c>
      <c r="E636" s="2">
        <v>28</v>
      </c>
      <c r="F636" s="2">
        <v>48</v>
      </c>
      <c r="G636" s="2">
        <v>51</v>
      </c>
      <c r="H636" s="2">
        <v>54</v>
      </c>
      <c r="I636" s="46">
        <v>0</v>
      </c>
      <c r="J636" s="46">
        <v>19697.02</v>
      </c>
      <c r="K636" s="46">
        <v>260.02999999999997</v>
      </c>
    </row>
    <row r="637" spans="1:11" x14ac:dyDescent="0.2">
      <c r="A637" s="42">
        <v>633</v>
      </c>
      <c r="B637" s="43">
        <v>38374</v>
      </c>
      <c r="C637" s="42">
        <v>5</v>
      </c>
      <c r="D637" s="42">
        <v>11</v>
      </c>
      <c r="E637" s="42">
        <v>22</v>
      </c>
      <c r="F637" s="42">
        <v>27</v>
      </c>
      <c r="G637" s="42">
        <v>46</v>
      </c>
      <c r="H637" s="42">
        <v>50</v>
      </c>
      <c r="I637" s="44">
        <v>0</v>
      </c>
      <c r="J637" s="44">
        <v>11744.77</v>
      </c>
      <c r="K637" s="44">
        <v>192.57</v>
      </c>
    </row>
    <row r="638" spans="1:11" x14ac:dyDescent="0.2">
      <c r="A638" s="2">
        <v>634</v>
      </c>
      <c r="B638" s="45">
        <v>38378</v>
      </c>
      <c r="C638" s="2">
        <v>10</v>
      </c>
      <c r="D638" s="2">
        <v>13</v>
      </c>
      <c r="E638" s="2">
        <v>24</v>
      </c>
      <c r="F638" s="2">
        <v>41</v>
      </c>
      <c r="G638" s="2">
        <v>42</v>
      </c>
      <c r="H638" s="2">
        <v>56</v>
      </c>
      <c r="I638" s="46">
        <v>0</v>
      </c>
      <c r="J638" s="46">
        <v>11854.27</v>
      </c>
      <c r="K638" s="46">
        <v>169.97</v>
      </c>
    </row>
    <row r="639" spans="1:11" x14ac:dyDescent="0.2">
      <c r="A639" s="42">
        <v>635</v>
      </c>
      <c r="B639" s="43">
        <v>38381</v>
      </c>
      <c r="C639" s="42">
        <v>8</v>
      </c>
      <c r="D639" s="42">
        <v>20</v>
      </c>
      <c r="E639" s="42">
        <v>26</v>
      </c>
      <c r="F639" s="42">
        <v>37</v>
      </c>
      <c r="G639" s="42">
        <v>42</v>
      </c>
      <c r="H639" s="42">
        <v>49</v>
      </c>
      <c r="I639" s="44">
        <v>0</v>
      </c>
      <c r="J639" s="44">
        <v>16456.84</v>
      </c>
      <c r="K639" s="44">
        <v>260.8</v>
      </c>
    </row>
    <row r="640" spans="1:11" x14ac:dyDescent="0.2">
      <c r="A640" s="2">
        <v>636</v>
      </c>
      <c r="B640" s="45">
        <v>38385</v>
      </c>
      <c r="C640" s="2">
        <v>26</v>
      </c>
      <c r="D640" s="2">
        <v>28</v>
      </c>
      <c r="E640" s="2">
        <v>30</v>
      </c>
      <c r="F640" s="2">
        <v>32</v>
      </c>
      <c r="G640" s="2">
        <v>34</v>
      </c>
      <c r="H640" s="2">
        <v>50</v>
      </c>
      <c r="I640" s="46">
        <v>0</v>
      </c>
      <c r="J640" s="46">
        <v>12762.47</v>
      </c>
      <c r="K640" s="46">
        <v>296.79000000000002</v>
      </c>
    </row>
    <row r="641" spans="1:11" x14ac:dyDescent="0.2">
      <c r="A641" s="42">
        <v>637</v>
      </c>
      <c r="B641" s="43">
        <v>38388</v>
      </c>
      <c r="C641" s="42">
        <v>11</v>
      </c>
      <c r="D641" s="42">
        <v>18</v>
      </c>
      <c r="E641" s="42">
        <v>43</v>
      </c>
      <c r="F641" s="42">
        <v>48</v>
      </c>
      <c r="G641" s="42">
        <v>52</v>
      </c>
      <c r="H641" s="42">
        <v>58</v>
      </c>
      <c r="I641" s="44">
        <v>0</v>
      </c>
      <c r="J641" s="44">
        <v>38451.69</v>
      </c>
      <c r="K641" s="44">
        <v>312.04000000000002</v>
      </c>
    </row>
    <row r="642" spans="1:11" x14ac:dyDescent="0.2">
      <c r="A642" s="2">
        <v>638</v>
      </c>
      <c r="B642" s="45">
        <v>38395</v>
      </c>
      <c r="C642" s="2">
        <v>10</v>
      </c>
      <c r="D642" s="2">
        <v>11</v>
      </c>
      <c r="E642" s="2">
        <v>36</v>
      </c>
      <c r="F642" s="2">
        <v>41</v>
      </c>
      <c r="G642" s="2">
        <v>42</v>
      </c>
      <c r="H642" s="2">
        <v>50</v>
      </c>
      <c r="I642" s="46">
        <v>0</v>
      </c>
      <c r="J642" s="46">
        <v>22677.35</v>
      </c>
      <c r="K642" s="46">
        <v>325.02999999999997</v>
      </c>
    </row>
    <row r="643" spans="1:11" x14ac:dyDescent="0.2">
      <c r="A643" s="42">
        <v>639</v>
      </c>
      <c r="B643" s="43">
        <v>38399</v>
      </c>
      <c r="C643" s="42">
        <v>13</v>
      </c>
      <c r="D643" s="42">
        <v>35</v>
      </c>
      <c r="E643" s="42">
        <v>39</v>
      </c>
      <c r="F643" s="42">
        <v>45</v>
      </c>
      <c r="G643" s="42">
        <v>51</v>
      </c>
      <c r="H643" s="42">
        <v>60</v>
      </c>
      <c r="I643" s="44">
        <v>0</v>
      </c>
      <c r="J643" s="44">
        <v>17653.96</v>
      </c>
      <c r="K643" s="44">
        <v>231.37</v>
      </c>
    </row>
    <row r="644" spans="1:11" x14ac:dyDescent="0.2">
      <c r="A644" s="2">
        <v>640</v>
      </c>
      <c r="B644" s="45">
        <v>38402</v>
      </c>
      <c r="C644" s="2">
        <v>12</v>
      </c>
      <c r="D644" s="2">
        <v>19</v>
      </c>
      <c r="E644" s="2">
        <v>42</v>
      </c>
      <c r="F644" s="2">
        <v>46</v>
      </c>
      <c r="G644" s="2">
        <v>59</v>
      </c>
      <c r="H644" s="2">
        <v>60</v>
      </c>
      <c r="I644" s="46">
        <v>0</v>
      </c>
      <c r="J644" s="46">
        <v>14012.81</v>
      </c>
      <c r="K644" s="46">
        <v>222.49</v>
      </c>
    </row>
    <row r="645" spans="1:11" x14ac:dyDescent="0.2">
      <c r="A645" s="42">
        <v>641</v>
      </c>
      <c r="B645" s="43">
        <v>38406</v>
      </c>
      <c r="C645" s="42">
        <v>1</v>
      </c>
      <c r="D645" s="42">
        <v>9</v>
      </c>
      <c r="E645" s="42">
        <v>13</v>
      </c>
      <c r="F645" s="42">
        <v>17</v>
      </c>
      <c r="G645" s="42">
        <v>33</v>
      </c>
      <c r="H645" s="42">
        <v>34</v>
      </c>
      <c r="I645" s="44">
        <v>31923289.190000001</v>
      </c>
      <c r="J645" s="44">
        <v>5766.38</v>
      </c>
      <c r="K645" s="44">
        <v>100.89</v>
      </c>
    </row>
    <row r="646" spans="1:11" x14ac:dyDescent="0.2">
      <c r="A646" s="2">
        <v>642</v>
      </c>
      <c r="B646" s="45">
        <v>38409</v>
      </c>
      <c r="C646" s="2">
        <v>17</v>
      </c>
      <c r="D646" s="2">
        <v>36</v>
      </c>
      <c r="E646" s="2">
        <v>40</v>
      </c>
      <c r="F646" s="2">
        <v>44</v>
      </c>
      <c r="G646" s="2">
        <v>51</v>
      </c>
      <c r="H646" s="2">
        <v>56</v>
      </c>
      <c r="I646" s="46">
        <v>0</v>
      </c>
      <c r="J646" s="46">
        <v>22758.799999999999</v>
      </c>
      <c r="K646" s="46">
        <v>319.33999999999997</v>
      </c>
    </row>
    <row r="647" spans="1:11" x14ac:dyDescent="0.2">
      <c r="A647" s="42">
        <v>643</v>
      </c>
      <c r="B647" s="43">
        <v>38413</v>
      </c>
      <c r="C647" s="42">
        <v>14</v>
      </c>
      <c r="D647" s="42">
        <v>24</v>
      </c>
      <c r="E647" s="42">
        <v>37</v>
      </c>
      <c r="F647" s="42">
        <v>40</v>
      </c>
      <c r="G647" s="42">
        <v>42</v>
      </c>
      <c r="H647" s="42">
        <v>45</v>
      </c>
      <c r="I647" s="44">
        <v>0</v>
      </c>
      <c r="J647" s="44">
        <v>15663.14</v>
      </c>
      <c r="K647" s="44">
        <v>237.48</v>
      </c>
    </row>
    <row r="648" spans="1:11" x14ac:dyDescent="0.2">
      <c r="A648" s="2">
        <v>644</v>
      </c>
      <c r="B648" s="45">
        <v>38416</v>
      </c>
      <c r="C648" s="2">
        <v>14</v>
      </c>
      <c r="D648" s="2">
        <v>27</v>
      </c>
      <c r="E648" s="2">
        <v>29</v>
      </c>
      <c r="F648" s="2">
        <v>31</v>
      </c>
      <c r="G648" s="2">
        <v>34</v>
      </c>
      <c r="H648" s="2">
        <v>57</v>
      </c>
      <c r="I648" s="46">
        <v>0</v>
      </c>
      <c r="J648" s="46">
        <v>10667.36</v>
      </c>
      <c r="K648" s="46">
        <v>194.17</v>
      </c>
    </row>
    <row r="649" spans="1:11" x14ac:dyDescent="0.2">
      <c r="A649" s="42">
        <v>645</v>
      </c>
      <c r="B649" s="43">
        <v>38420</v>
      </c>
      <c r="C649" s="42">
        <v>3</v>
      </c>
      <c r="D649" s="42">
        <v>24</v>
      </c>
      <c r="E649" s="42">
        <v>48</v>
      </c>
      <c r="F649" s="42">
        <v>52</v>
      </c>
      <c r="G649" s="42">
        <v>53</v>
      </c>
      <c r="H649" s="42">
        <v>54</v>
      </c>
      <c r="I649" s="44">
        <v>0</v>
      </c>
      <c r="J649" s="44">
        <v>27310.11</v>
      </c>
      <c r="K649" s="44">
        <v>244.2</v>
      </c>
    </row>
    <row r="650" spans="1:11" x14ac:dyDescent="0.2">
      <c r="A650" s="2">
        <v>646</v>
      </c>
      <c r="B650" s="45">
        <v>38423</v>
      </c>
      <c r="C650" s="2">
        <v>10</v>
      </c>
      <c r="D650" s="2">
        <v>13</v>
      </c>
      <c r="E650" s="2">
        <v>32</v>
      </c>
      <c r="F650" s="2">
        <v>47</v>
      </c>
      <c r="G650" s="2">
        <v>49</v>
      </c>
      <c r="H650" s="2">
        <v>60</v>
      </c>
      <c r="I650" s="46">
        <v>0</v>
      </c>
      <c r="J650" s="46">
        <v>16079.41</v>
      </c>
      <c r="K650" s="46">
        <v>205</v>
      </c>
    </row>
    <row r="651" spans="1:11" x14ac:dyDescent="0.2">
      <c r="A651" s="42">
        <v>647</v>
      </c>
      <c r="B651" s="43">
        <v>38427</v>
      </c>
      <c r="C651" s="42">
        <v>11</v>
      </c>
      <c r="D651" s="42">
        <v>12</v>
      </c>
      <c r="E651" s="42">
        <v>14</v>
      </c>
      <c r="F651" s="42">
        <v>19</v>
      </c>
      <c r="G651" s="42">
        <v>54</v>
      </c>
      <c r="H651" s="42">
        <v>56</v>
      </c>
      <c r="I651" s="44">
        <v>17603353.149999999</v>
      </c>
      <c r="J651" s="44">
        <v>25009.18</v>
      </c>
      <c r="K651" s="44">
        <v>229.34</v>
      </c>
    </row>
    <row r="652" spans="1:11" x14ac:dyDescent="0.2">
      <c r="A652" s="2">
        <v>648</v>
      </c>
      <c r="B652" s="45">
        <v>38430</v>
      </c>
      <c r="C652" s="2">
        <v>5</v>
      </c>
      <c r="D652" s="2">
        <v>23</v>
      </c>
      <c r="E652" s="2">
        <v>29</v>
      </c>
      <c r="F652" s="2">
        <v>42</v>
      </c>
      <c r="G652" s="2">
        <v>45</v>
      </c>
      <c r="H652" s="2">
        <v>48</v>
      </c>
      <c r="I652" s="46">
        <v>361199.61</v>
      </c>
      <c r="J652" s="46">
        <v>4454.67</v>
      </c>
      <c r="K652" s="46">
        <v>126.69</v>
      </c>
    </row>
    <row r="653" spans="1:11" x14ac:dyDescent="0.2">
      <c r="A653" s="42">
        <v>649</v>
      </c>
      <c r="B653" s="43">
        <v>38434</v>
      </c>
      <c r="C653" s="42">
        <v>9</v>
      </c>
      <c r="D653" s="42">
        <v>24</v>
      </c>
      <c r="E653" s="42">
        <v>33</v>
      </c>
      <c r="F653" s="42">
        <v>41</v>
      </c>
      <c r="G653" s="42">
        <v>48</v>
      </c>
      <c r="H653" s="42">
        <v>54</v>
      </c>
      <c r="I653" s="44">
        <v>0</v>
      </c>
      <c r="J653" s="44">
        <v>15748.23</v>
      </c>
      <c r="K653" s="44">
        <v>225.57</v>
      </c>
    </row>
    <row r="654" spans="1:11" x14ac:dyDescent="0.2">
      <c r="A654" s="2">
        <v>650</v>
      </c>
      <c r="B654" s="45">
        <v>38437</v>
      </c>
      <c r="C654" s="2">
        <v>10</v>
      </c>
      <c r="D654" s="2">
        <v>24</v>
      </c>
      <c r="E654" s="2">
        <v>25</v>
      </c>
      <c r="F654" s="2">
        <v>29</v>
      </c>
      <c r="G654" s="2">
        <v>53</v>
      </c>
      <c r="H654" s="2">
        <v>59</v>
      </c>
      <c r="I654" s="46">
        <v>0</v>
      </c>
      <c r="J654" s="46">
        <v>24322.62</v>
      </c>
      <c r="K654" s="46">
        <v>254.15</v>
      </c>
    </row>
    <row r="655" spans="1:11" x14ac:dyDescent="0.2">
      <c r="A655" s="42">
        <v>651</v>
      </c>
      <c r="B655" s="43">
        <v>38441</v>
      </c>
      <c r="C655" s="42">
        <v>26</v>
      </c>
      <c r="D655" s="42">
        <v>28</v>
      </c>
      <c r="E655" s="42">
        <v>39</v>
      </c>
      <c r="F655" s="42">
        <v>45</v>
      </c>
      <c r="G655" s="42">
        <v>48</v>
      </c>
      <c r="H655" s="42">
        <v>60</v>
      </c>
      <c r="I655" s="44">
        <v>0</v>
      </c>
      <c r="J655" s="44">
        <v>24882.92</v>
      </c>
      <c r="K655" s="44">
        <v>204.86</v>
      </c>
    </row>
    <row r="656" spans="1:11" x14ac:dyDescent="0.2">
      <c r="A656" s="2">
        <v>652</v>
      </c>
      <c r="B656" s="45">
        <v>38444</v>
      </c>
      <c r="C656" s="2">
        <v>10</v>
      </c>
      <c r="D656" s="2">
        <v>18</v>
      </c>
      <c r="E656" s="2">
        <v>20</v>
      </c>
      <c r="F656" s="2">
        <v>24</v>
      </c>
      <c r="G656" s="2">
        <v>56</v>
      </c>
      <c r="H656" s="2">
        <v>57</v>
      </c>
      <c r="I656" s="46">
        <v>0</v>
      </c>
      <c r="J656" s="46">
        <v>27383.54</v>
      </c>
      <c r="K656" s="46">
        <v>288.70999999999998</v>
      </c>
    </row>
    <row r="657" spans="1:11" x14ac:dyDescent="0.2">
      <c r="A657" s="42">
        <v>653</v>
      </c>
      <c r="B657" s="43">
        <v>38448</v>
      </c>
      <c r="C657" s="42">
        <v>5</v>
      </c>
      <c r="D657" s="42">
        <v>9</v>
      </c>
      <c r="E657" s="42">
        <v>19</v>
      </c>
      <c r="F657" s="42">
        <v>24</v>
      </c>
      <c r="G657" s="42">
        <v>31</v>
      </c>
      <c r="H657" s="42">
        <v>34</v>
      </c>
      <c r="I657" s="44">
        <v>0</v>
      </c>
      <c r="J657" s="44">
        <v>14994.32</v>
      </c>
      <c r="K657" s="44">
        <v>176.18</v>
      </c>
    </row>
    <row r="658" spans="1:11" x14ac:dyDescent="0.2">
      <c r="A658" s="2">
        <v>654</v>
      </c>
      <c r="B658" s="45">
        <v>38451</v>
      </c>
      <c r="C658" s="2">
        <v>6</v>
      </c>
      <c r="D658" s="2">
        <v>10</v>
      </c>
      <c r="E658" s="2">
        <v>11</v>
      </c>
      <c r="F658" s="2">
        <v>40</v>
      </c>
      <c r="G658" s="2">
        <v>41</v>
      </c>
      <c r="H658" s="2">
        <v>56</v>
      </c>
      <c r="I658" s="46">
        <v>15767596.35</v>
      </c>
      <c r="J658" s="46">
        <v>20244.14</v>
      </c>
      <c r="K658" s="46">
        <v>280.52</v>
      </c>
    </row>
    <row r="659" spans="1:11" x14ac:dyDescent="0.2">
      <c r="A659" s="42">
        <v>655</v>
      </c>
      <c r="B659" s="43">
        <v>38455</v>
      </c>
      <c r="C659" s="42">
        <v>1</v>
      </c>
      <c r="D659" s="42">
        <v>26</v>
      </c>
      <c r="E659" s="42">
        <v>37</v>
      </c>
      <c r="F659" s="42">
        <v>39</v>
      </c>
      <c r="G659" s="42">
        <v>43</v>
      </c>
      <c r="H659" s="42">
        <v>48</v>
      </c>
      <c r="I659" s="44">
        <v>0</v>
      </c>
      <c r="J659" s="44">
        <v>33457.53</v>
      </c>
      <c r="K659" s="44">
        <v>281.64</v>
      </c>
    </row>
    <row r="660" spans="1:11" x14ac:dyDescent="0.2">
      <c r="A660" s="2">
        <v>656</v>
      </c>
      <c r="B660" s="45">
        <v>38458</v>
      </c>
      <c r="C660" s="2">
        <v>35</v>
      </c>
      <c r="D660" s="2">
        <v>36</v>
      </c>
      <c r="E660" s="2">
        <v>37</v>
      </c>
      <c r="F660" s="2">
        <v>46</v>
      </c>
      <c r="G660" s="2">
        <v>51</v>
      </c>
      <c r="H660" s="2">
        <v>59</v>
      </c>
      <c r="I660" s="46">
        <v>0</v>
      </c>
      <c r="J660" s="46">
        <v>42026.73</v>
      </c>
      <c r="K660" s="46">
        <v>383.08</v>
      </c>
    </row>
    <row r="661" spans="1:11" x14ac:dyDescent="0.2">
      <c r="A661" s="42">
        <v>657</v>
      </c>
      <c r="B661" s="43">
        <v>38462</v>
      </c>
      <c r="C661" s="42">
        <v>16</v>
      </c>
      <c r="D661" s="42">
        <v>20</v>
      </c>
      <c r="E661" s="42">
        <v>33</v>
      </c>
      <c r="F661" s="42">
        <v>58</v>
      </c>
      <c r="G661" s="42">
        <v>59</v>
      </c>
      <c r="H661" s="42">
        <v>60</v>
      </c>
      <c r="I661" s="44">
        <v>11354235.390000001</v>
      </c>
      <c r="J661" s="44">
        <v>18168.36</v>
      </c>
      <c r="K661" s="44">
        <v>253.72</v>
      </c>
    </row>
    <row r="662" spans="1:11" x14ac:dyDescent="0.2">
      <c r="A662" s="2">
        <v>658</v>
      </c>
      <c r="B662" s="45">
        <v>38465</v>
      </c>
      <c r="C662" s="2">
        <v>3</v>
      </c>
      <c r="D662" s="2">
        <v>6</v>
      </c>
      <c r="E662" s="2">
        <v>11</v>
      </c>
      <c r="F662" s="2">
        <v>20</v>
      </c>
      <c r="G662" s="2">
        <v>36</v>
      </c>
      <c r="H662" s="2">
        <v>41</v>
      </c>
      <c r="I662" s="46">
        <v>0</v>
      </c>
      <c r="J662" s="46">
        <v>18418.259999999998</v>
      </c>
      <c r="K662" s="46">
        <v>197.3</v>
      </c>
    </row>
    <row r="663" spans="1:11" x14ac:dyDescent="0.2">
      <c r="A663" s="42">
        <v>659</v>
      </c>
      <c r="B663" s="43">
        <v>38469</v>
      </c>
      <c r="C663" s="42">
        <v>14</v>
      </c>
      <c r="D663" s="42">
        <v>29</v>
      </c>
      <c r="E663" s="42">
        <v>34</v>
      </c>
      <c r="F663" s="42">
        <v>40</v>
      </c>
      <c r="G663" s="42">
        <v>51</v>
      </c>
      <c r="H663" s="42">
        <v>52</v>
      </c>
      <c r="I663" s="44">
        <v>0</v>
      </c>
      <c r="J663" s="44">
        <v>27222.16</v>
      </c>
      <c r="K663" s="44">
        <v>429.22</v>
      </c>
    </row>
    <row r="664" spans="1:11" x14ac:dyDescent="0.2">
      <c r="A664" s="2">
        <v>660</v>
      </c>
      <c r="B664" s="45">
        <v>38472</v>
      </c>
      <c r="C664" s="2">
        <v>5</v>
      </c>
      <c r="D664" s="2">
        <v>11</v>
      </c>
      <c r="E664" s="2">
        <v>38</v>
      </c>
      <c r="F664" s="2">
        <v>46</v>
      </c>
      <c r="G664" s="2">
        <v>53</v>
      </c>
      <c r="H664" s="2">
        <v>54</v>
      </c>
      <c r="I664" s="46">
        <v>0</v>
      </c>
      <c r="J664" s="46">
        <v>16751</v>
      </c>
      <c r="K664" s="46">
        <v>230.23</v>
      </c>
    </row>
    <row r="665" spans="1:11" x14ac:dyDescent="0.2">
      <c r="A665" s="42">
        <v>661</v>
      </c>
      <c r="B665" s="43">
        <v>38476</v>
      </c>
      <c r="C665" s="42">
        <v>4</v>
      </c>
      <c r="D665" s="42">
        <v>27</v>
      </c>
      <c r="E665" s="42">
        <v>36</v>
      </c>
      <c r="F665" s="42">
        <v>40</v>
      </c>
      <c r="G665" s="42">
        <v>42</v>
      </c>
      <c r="H665" s="42">
        <v>55</v>
      </c>
      <c r="I665" s="44">
        <v>0</v>
      </c>
      <c r="J665" s="44">
        <v>15130.77</v>
      </c>
      <c r="K665" s="44">
        <v>229.09</v>
      </c>
    </row>
    <row r="666" spans="1:11" x14ac:dyDescent="0.2">
      <c r="A666" s="2">
        <v>662</v>
      </c>
      <c r="B666" s="45">
        <v>38479</v>
      </c>
      <c r="C666" s="2">
        <v>4</v>
      </c>
      <c r="D666" s="2">
        <v>18</v>
      </c>
      <c r="E666" s="2">
        <v>23</v>
      </c>
      <c r="F666" s="2">
        <v>25</v>
      </c>
      <c r="G666" s="2">
        <v>56</v>
      </c>
      <c r="H666" s="2">
        <v>60</v>
      </c>
      <c r="I666" s="46">
        <v>0</v>
      </c>
      <c r="J666" s="46">
        <v>14974.99</v>
      </c>
      <c r="K666" s="46">
        <v>213.31</v>
      </c>
    </row>
    <row r="667" spans="1:11" x14ac:dyDescent="0.2">
      <c r="A667" s="42">
        <v>663</v>
      </c>
      <c r="B667" s="43">
        <v>38483</v>
      </c>
      <c r="C667" s="42">
        <v>1</v>
      </c>
      <c r="D667" s="42">
        <v>27</v>
      </c>
      <c r="E667" s="42">
        <v>30</v>
      </c>
      <c r="F667" s="42">
        <v>49</v>
      </c>
      <c r="G667" s="42">
        <v>51</v>
      </c>
      <c r="H667" s="42">
        <v>55</v>
      </c>
      <c r="I667" s="44">
        <v>0</v>
      </c>
      <c r="J667" s="44">
        <v>17649.82</v>
      </c>
      <c r="K667" s="44">
        <v>279.93</v>
      </c>
    </row>
    <row r="668" spans="1:11" x14ac:dyDescent="0.2">
      <c r="A668" s="2">
        <v>664</v>
      </c>
      <c r="B668" s="45">
        <v>38486</v>
      </c>
      <c r="C668" s="2">
        <v>1</v>
      </c>
      <c r="D668" s="2">
        <v>12</v>
      </c>
      <c r="E668" s="2">
        <v>36</v>
      </c>
      <c r="F668" s="2">
        <v>38</v>
      </c>
      <c r="G668" s="2">
        <v>55</v>
      </c>
      <c r="H668" s="2">
        <v>59</v>
      </c>
      <c r="I668" s="46">
        <v>0</v>
      </c>
      <c r="J668" s="46">
        <v>18450.77</v>
      </c>
      <c r="K668" s="46">
        <v>273.62</v>
      </c>
    </row>
    <row r="669" spans="1:11" x14ac:dyDescent="0.2">
      <c r="A669" s="42">
        <v>665</v>
      </c>
      <c r="B669" s="43">
        <v>38490</v>
      </c>
      <c r="C669" s="42">
        <v>7</v>
      </c>
      <c r="D669" s="42">
        <v>8</v>
      </c>
      <c r="E669" s="42">
        <v>18</v>
      </c>
      <c r="F669" s="42">
        <v>25</v>
      </c>
      <c r="G669" s="42">
        <v>47</v>
      </c>
      <c r="H669" s="42">
        <v>48</v>
      </c>
      <c r="I669" s="44">
        <v>0</v>
      </c>
      <c r="J669" s="44">
        <v>8538.56</v>
      </c>
      <c r="K669" s="44">
        <v>156.51</v>
      </c>
    </row>
    <row r="670" spans="1:11" x14ac:dyDescent="0.2">
      <c r="A670" s="2">
        <v>666</v>
      </c>
      <c r="B670" s="45">
        <v>38493</v>
      </c>
      <c r="C670" s="2">
        <v>7</v>
      </c>
      <c r="D670" s="2">
        <v>16</v>
      </c>
      <c r="E670" s="2">
        <v>26</v>
      </c>
      <c r="F670" s="2">
        <v>29</v>
      </c>
      <c r="G670" s="2">
        <v>45</v>
      </c>
      <c r="H670" s="2">
        <v>55</v>
      </c>
      <c r="I670" s="46">
        <v>0</v>
      </c>
      <c r="J670" s="46">
        <v>26923.37</v>
      </c>
      <c r="K670" s="46">
        <v>254.29</v>
      </c>
    </row>
    <row r="671" spans="1:11" x14ac:dyDescent="0.2">
      <c r="A671" s="42">
        <v>667</v>
      </c>
      <c r="B671" s="43">
        <v>38497</v>
      </c>
      <c r="C671" s="42">
        <v>1</v>
      </c>
      <c r="D671" s="42">
        <v>4</v>
      </c>
      <c r="E671" s="42">
        <v>5</v>
      </c>
      <c r="F671" s="42">
        <v>16</v>
      </c>
      <c r="G671" s="42">
        <v>23</v>
      </c>
      <c r="H671" s="42">
        <v>49</v>
      </c>
      <c r="I671" s="44">
        <v>34263173.549999997</v>
      </c>
      <c r="J671" s="44">
        <v>11296.7</v>
      </c>
      <c r="K671" s="44">
        <v>149.47999999999999</v>
      </c>
    </row>
    <row r="672" spans="1:11" x14ac:dyDescent="0.2">
      <c r="A672" s="2">
        <v>668</v>
      </c>
      <c r="B672" s="45">
        <v>38500</v>
      </c>
      <c r="C672" s="2">
        <v>1</v>
      </c>
      <c r="D672" s="2">
        <v>2</v>
      </c>
      <c r="E672" s="2">
        <v>14</v>
      </c>
      <c r="F672" s="2">
        <v>33</v>
      </c>
      <c r="G672" s="2">
        <v>49</v>
      </c>
      <c r="H672" s="2">
        <v>56</v>
      </c>
      <c r="I672" s="46">
        <v>0</v>
      </c>
      <c r="J672" s="46">
        <v>11007.74</v>
      </c>
      <c r="K672" s="46">
        <v>206.54</v>
      </c>
    </row>
    <row r="673" spans="1:11" x14ac:dyDescent="0.2">
      <c r="A673" s="42">
        <v>669</v>
      </c>
      <c r="B673" s="43">
        <v>38504</v>
      </c>
      <c r="C673" s="42">
        <v>7</v>
      </c>
      <c r="D673" s="42">
        <v>24</v>
      </c>
      <c r="E673" s="42">
        <v>27</v>
      </c>
      <c r="F673" s="42">
        <v>40</v>
      </c>
      <c r="G673" s="42">
        <v>41</v>
      </c>
      <c r="H673" s="42">
        <v>49</v>
      </c>
      <c r="I673" s="44">
        <v>2170216.15</v>
      </c>
      <c r="J673" s="44">
        <v>20522.3</v>
      </c>
      <c r="K673" s="44">
        <v>269.57</v>
      </c>
    </row>
    <row r="674" spans="1:11" x14ac:dyDescent="0.2">
      <c r="A674" s="2">
        <v>670</v>
      </c>
      <c r="B674" s="45">
        <v>38507</v>
      </c>
      <c r="C674" s="2">
        <v>22</v>
      </c>
      <c r="D674" s="2">
        <v>37</v>
      </c>
      <c r="E674" s="2">
        <v>42</v>
      </c>
      <c r="F674" s="2">
        <v>48</v>
      </c>
      <c r="G674" s="2">
        <v>58</v>
      </c>
      <c r="H674" s="2">
        <v>59</v>
      </c>
      <c r="I674" s="46">
        <v>0</v>
      </c>
      <c r="J674" s="46">
        <v>43085.53</v>
      </c>
      <c r="K674" s="46">
        <v>355.84</v>
      </c>
    </row>
    <row r="675" spans="1:11" x14ac:dyDescent="0.2">
      <c r="A675" s="42">
        <v>671</v>
      </c>
      <c r="B675" s="43">
        <v>38511</v>
      </c>
      <c r="C675" s="42">
        <v>9</v>
      </c>
      <c r="D675" s="42">
        <v>16</v>
      </c>
      <c r="E675" s="42">
        <v>27</v>
      </c>
      <c r="F675" s="42">
        <v>38</v>
      </c>
      <c r="G675" s="42">
        <v>39</v>
      </c>
      <c r="H675" s="42">
        <v>51</v>
      </c>
      <c r="I675" s="44">
        <v>0</v>
      </c>
      <c r="J675" s="44">
        <v>16609.7</v>
      </c>
      <c r="K675" s="44">
        <v>260.3</v>
      </c>
    </row>
    <row r="676" spans="1:11" x14ac:dyDescent="0.2">
      <c r="A676" s="2">
        <v>672</v>
      </c>
      <c r="B676" s="45">
        <v>38514</v>
      </c>
      <c r="C676" s="2">
        <v>24</v>
      </c>
      <c r="D676" s="2">
        <v>28</v>
      </c>
      <c r="E676" s="2">
        <v>34</v>
      </c>
      <c r="F676" s="2">
        <v>38</v>
      </c>
      <c r="G676" s="2">
        <v>43</v>
      </c>
      <c r="H676" s="2">
        <v>53</v>
      </c>
      <c r="I676" s="46">
        <v>0</v>
      </c>
      <c r="J676" s="46">
        <v>24277.19</v>
      </c>
      <c r="K676" s="46">
        <v>296.08</v>
      </c>
    </row>
    <row r="677" spans="1:11" x14ac:dyDescent="0.2">
      <c r="A677" s="42">
        <v>673</v>
      </c>
      <c r="B677" s="43">
        <v>38518</v>
      </c>
      <c r="C677" s="42">
        <v>6</v>
      </c>
      <c r="D677" s="42">
        <v>11</v>
      </c>
      <c r="E677" s="42">
        <v>20</v>
      </c>
      <c r="F677" s="42">
        <v>34</v>
      </c>
      <c r="G677" s="42">
        <v>37</v>
      </c>
      <c r="H677" s="42">
        <v>40</v>
      </c>
      <c r="I677" s="44">
        <v>0</v>
      </c>
      <c r="J677" s="44">
        <v>17523.73</v>
      </c>
      <c r="K677" s="44">
        <v>262.3</v>
      </c>
    </row>
    <row r="678" spans="1:11" x14ac:dyDescent="0.2">
      <c r="A678" s="2">
        <v>674</v>
      </c>
      <c r="B678" s="45">
        <v>38521</v>
      </c>
      <c r="C678" s="2">
        <v>18</v>
      </c>
      <c r="D678" s="2">
        <v>22</v>
      </c>
      <c r="E678" s="2">
        <v>29</v>
      </c>
      <c r="F678" s="2">
        <v>32</v>
      </c>
      <c r="G678" s="2">
        <v>38</v>
      </c>
      <c r="H678" s="2">
        <v>42</v>
      </c>
      <c r="I678" s="46">
        <v>0</v>
      </c>
      <c r="J678" s="46">
        <v>16070.11</v>
      </c>
      <c r="K678" s="46">
        <v>275.14</v>
      </c>
    </row>
    <row r="679" spans="1:11" x14ac:dyDescent="0.2">
      <c r="A679" s="42">
        <v>675</v>
      </c>
      <c r="B679" s="43">
        <v>38525</v>
      </c>
      <c r="C679" s="42">
        <v>24</v>
      </c>
      <c r="D679" s="42">
        <v>25</v>
      </c>
      <c r="E679" s="42">
        <v>30</v>
      </c>
      <c r="F679" s="42">
        <v>42</v>
      </c>
      <c r="G679" s="42">
        <v>43</v>
      </c>
      <c r="H679" s="42">
        <v>50</v>
      </c>
      <c r="I679" s="44">
        <v>0</v>
      </c>
      <c r="J679" s="44">
        <v>26180.7</v>
      </c>
      <c r="K679" s="44">
        <v>335.79</v>
      </c>
    </row>
    <row r="680" spans="1:11" x14ac:dyDescent="0.2">
      <c r="A680" s="2">
        <v>676</v>
      </c>
      <c r="B680" s="45">
        <v>38528</v>
      </c>
      <c r="C680" s="2">
        <v>9</v>
      </c>
      <c r="D680" s="2">
        <v>15</v>
      </c>
      <c r="E680" s="2">
        <v>32</v>
      </c>
      <c r="F680" s="2">
        <v>41</v>
      </c>
      <c r="G680" s="2">
        <v>42</v>
      </c>
      <c r="H680" s="2">
        <v>49</v>
      </c>
      <c r="I680" s="46">
        <v>0</v>
      </c>
      <c r="J680" s="46">
        <v>22081.78</v>
      </c>
      <c r="K680" s="46">
        <v>272.69</v>
      </c>
    </row>
    <row r="681" spans="1:11" x14ac:dyDescent="0.2">
      <c r="A681" s="42">
        <v>677</v>
      </c>
      <c r="B681" s="43">
        <v>38532</v>
      </c>
      <c r="C681" s="42">
        <v>8</v>
      </c>
      <c r="D681" s="42">
        <v>10</v>
      </c>
      <c r="E681" s="42">
        <v>25</v>
      </c>
      <c r="F681" s="42">
        <v>32</v>
      </c>
      <c r="G681" s="42">
        <v>48</v>
      </c>
      <c r="H681" s="42">
        <v>55</v>
      </c>
      <c r="I681" s="44">
        <v>0</v>
      </c>
      <c r="J681" s="44">
        <v>8422.82</v>
      </c>
      <c r="K681" s="44">
        <v>186.14</v>
      </c>
    </row>
    <row r="682" spans="1:11" x14ac:dyDescent="0.2">
      <c r="A682" s="2">
        <v>678</v>
      </c>
      <c r="B682" s="45">
        <v>38535</v>
      </c>
      <c r="C682" s="2">
        <v>14</v>
      </c>
      <c r="D682" s="2">
        <v>31</v>
      </c>
      <c r="E682" s="2">
        <v>40</v>
      </c>
      <c r="F682" s="2">
        <v>42</v>
      </c>
      <c r="G682" s="2">
        <v>44</v>
      </c>
      <c r="H682" s="2">
        <v>46</v>
      </c>
      <c r="I682" s="46">
        <v>0</v>
      </c>
      <c r="J682" s="46">
        <v>28311.43</v>
      </c>
      <c r="K682" s="46">
        <v>331.07</v>
      </c>
    </row>
    <row r="683" spans="1:11" x14ac:dyDescent="0.2">
      <c r="A683" s="42">
        <v>679</v>
      </c>
      <c r="B683" s="43">
        <v>38539</v>
      </c>
      <c r="C683" s="42">
        <v>3</v>
      </c>
      <c r="D683" s="42">
        <v>21</v>
      </c>
      <c r="E683" s="42">
        <v>25</v>
      </c>
      <c r="F683" s="42">
        <v>37</v>
      </c>
      <c r="G683" s="42">
        <v>54</v>
      </c>
      <c r="H683" s="42">
        <v>58</v>
      </c>
      <c r="I683" s="44">
        <v>51890452.609999999</v>
      </c>
      <c r="J683" s="44">
        <v>9610.91</v>
      </c>
      <c r="K683" s="44">
        <v>194.2</v>
      </c>
    </row>
    <row r="684" spans="1:11" x14ac:dyDescent="0.2">
      <c r="A684" s="2">
        <v>680</v>
      </c>
      <c r="B684" s="45">
        <v>38542</v>
      </c>
      <c r="C684" s="2">
        <v>2</v>
      </c>
      <c r="D684" s="2">
        <v>3</v>
      </c>
      <c r="E684" s="2">
        <v>5</v>
      </c>
      <c r="F684" s="2">
        <v>22</v>
      </c>
      <c r="G684" s="2">
        <v>26</v>
      </c>
      <c r="H684" s="2">
        <v>44</v>
      </c>
      <c r="I684" s="46">
        <v>0</v>
      </c>
      <c r="J684" s="46">
        <v>7276.69</v>
      </c>
      <c r="K684" s="46">
        <v>121.45</v>
      </c>
    </row>
    <row r="685" spans="1:11" x14ac:dyDescent="0.2">
      <c r="A685" s="42">
        <v>681</v>
      </c>
      <c r="B685" s="43">
        <v>38546</v>
      </c>
      <c r="C685" s="42">
        <v>21</v>
      </c>
      <c r="D685" s="42">
        <v>25</v>
      </c>
      <c r="E685" s="42">
        <v>38</v>
      </c>
      <c r="F685" s="42">
        <v>53</v>
      </c>
      <c r="G685" s="42">
        <v>58</v>
      </c>
      <c r="H685" s="42">
        <v>59</v>
      </c>
      <c r="I685" s="44">
        <v>0</v>
      </c>
      <c r="J685" s="44">
        <v>23695.09</v>
      </c>
      <c r="K685" s="44">
        <v>280.91000000000003</v>
      </c>
    </row>
    <row r="686" spans="1:11" x14ac:dyDescent="0.2">
      <c r="A686" s="2">
        <v>682</v>
      </c>
      <c r="B686" s="45">
        <v>38549</v>
      </c>
      <c r="C686" s="2">
        <v>4</v>
      </c>
      <c r="D686" s="2">
        <v>27</v>
      </c>
      <c r="E686" s="2">
        <v>36</v>
      </c>
      <c r="F686" s="2">
        <v>37</v>
      </c>
      <c r="G686" s="2">
        <v>47</v>
      </c>
      <c r="H686" s="2">
        <v>60</v>
      </c>
      <c r="I686" s="46">
        <v>0</v>
      </c>
      <c r="J686" s="46">
        <v>25832.17</v>
      </c>
      <c r="K686" s="46">
        <v>282.55</v>
      </c>
    </row>
    <row r="687" spans="1:11" x14ac:dyDescent="0.2">
      <c r="A687" s="42">
        <v>683</v>
      </c>
      <c r="B687" s="43">
        <v>38553</v>
      </c>
      <c r="C687" s="42">
        <v>2</v>
      </c>
      <c r="D687" s="42">
        <v>11</v>
      </c>
      <c r="E687" s="42">
        <v>12</v>
      </c>
      <c r="F687" s="42">
        <v>35</v>
      </c>
      <c r="G687" s="42">
        <v>40</v>
      </c>
      <c r="H687" s="42">
        <v>43</v>
      </c>
      <c r="I687" s="44">
        <v>0</v>
      </c>
      <c r="J687" s="44">
        <v>19666.04</v>
      </c>
      <c r="K687" s="44">
        <v>272.49</v>
      </c>
    </row>
    <row r="688" spans="1:11" x14ac:dyDescent="0.2">
      <c r="A688" s="2">
        <v>684</v>
      </c>
      <c r="B688" s="45">
        <v>38556</v>
      </c>
      <c r="C688" s="2">
        <v>17</v>
      </c>
      <c r="D688" s="2">
        <v>19</v>
      </c>
      <c r="E688" s="2">
        <v>33</v>
      </c>
      <c r="F688" s="2">
        <v>37</v>
      </c>
      <c r="G688" s="2">
        <v>40</v>
      </c>
      <c r="H688" s="2">
        <v>50</v>
      </c>
      <c r="I688" s="46">
        <v>0</v>
      </c>
      <c r="J688" s="46">
        <v>22483.66</v>
      </c>
      <c r="K688" s="46">
        <v>255.42</v>
      </c>
    </row>
    <row r="689" spans="1:11" x14ac:dyDescent="0.2">
      <c r="A689" s="42">
        <v>685</v>
      </c>
      <c r="B689" s="43">
        <v>38560</v>
      </c>
      <c r="C689" s="42">
        <v>5</v>
      </c>
      <c r="D689" s="42">
        <v>12</v>
      </c>
      <c r="E689" s="42">
        <v>27</v>
      </c>
      <c r="F689" s="42">
        <v>33</v>
      </c>
      <c r="G689" s="42">
        <v>43</v>
      </c>
      <c r="H689" s="42">
        <v>56</v>
      </c>
      <c r="I689" s="44">
        <v>44331219.780000001</v>
      </c>
      <c r="J689" s="44">
        <v>6029.62</v>
      </c>
      <c r="K689" s="44">
        <v>135.32</v>
      </c>
    </row>
    <row r="690" spans="1:11" x14ac:dyDescent="0.2">
      <c r="A690" s="2">
        <v>686</v>
      </c>
      <c r="B690" s="45">
        <v>38563</v>
      </c>
      <c r="C690" s="2">
        <v>4</v>
      </c>
      <c r="D690" s="2">
        <v>5</v>
      </c>
      <c r="E690" s="2">
        <v>15</v>
      </c>
      <c r="F690" s="2">
        <v>26</v>
      </c>
      <c r="G690" s="2">
        <v>33</v>
      </c>
      <c r="H690" s="2">
        <v>54</v>
      </c>
      <c r="I690" s="46">
        <v>0</v>
      </c>
      <c r="J690" s="46">
        <v>15221.72</v>
      </c>
      <c r="K690" s="46">
        <v>182.71</v>
      </c>
    </row>
    <row r="691" spans="1:11" x14ac:dyDescent="0.2">
      <c r="A691" s="42">
        <v>687</v>
      </c>
      <c r="B691" s="43">
        <v>38567</v>
      </c>
      <c r="C691" s="42">
        <v>1</v>
      </c>
      <c r="D691" s="42">
        <v>7</v>
      </c>
      <c r="E691" s="42">
        <v>14</v>
      </c>
      <c r="F691" s="42">
        <v>41</v>
      </c>
      <c r="G691" s="42">
        <v>48</v>
      </c>
      <c r="H691" s="42">
        <v>59</v>
      </c>
      <c r="I691" s="44">
        <v>0</v>
      </c>
      <c r="J691" s="44">
        <v>25839.62</v>
      </c>
      <c r="K691" s="44">
        <v>249.66</v>
      </c>
    </row>
    <row r="692" spans="1:11" x14ac:dyDescent="0.2">
      <c r="A692" s="2">
        <v>688</v>
      </c>
      <c r="B692" s="45">
        <v>38570</v>
      </c>
      <c r="C692" s="2">
        <v>11</v>
      </c>
      <c r="D692" s="2">
        <v>21</v>
      </c>
      <c r="E692" s="2">
        <v>30</v>
      </c>
      <c r="F692" s="2">
        <v>35</v>
      </c>
      <c r="G692" s="2">
        <v>47</v>
      </c>
      <c r="H692" s="2">
        <v>52</v>
      </c>
      <c r="I692" s="46">
        <v>0</v>
      </c>
      <c r="J692" s="46">
        <v>23920.89</v>
      </c>
      <c r="K692" s="46">
        <v>328.45</v>
      </c>
    </row>
    <row r="693" spans="1:11" x14ac:dyDescent="0.2">
      <c r="A693" s="42">
        <v>689</v>
      </c>
      <c r="B693" s="43">
        <v>38574</v>
      </c>
      <c r="C693" s="42">
        <v>6</v>
      </c>
      <c r="D693" s="42">
        <v>7</v>
      </c>
      <c r="E693" s="42">
        <v>31</v>
      </c>
      <c r="F693" s="42">
        <v>49</v>
      </c>
      <c r="G693" s="42">
        <v>51</v>
      </c>
      <c r="H693" s="42">
        <v>60</v>
      </c>
      <c r="I693" s="44">
        <v>0</v>
      </c>
      <c r="J693" s="44">
        <v>30336.11</v>
      </c>
      <c r="K693" s="44">
        <v>292.33</v>
      </c>
    </row>
    <row r="694" spans="1:11" x14ac:dyDescent="0.2">
      <c r="A694" s="2">
        <v>690</v>
      </c>
      <c r="B694" s="45">
        <v>38577</v>
      </c>
      <c r="C694" s="2">
        <v>8</v>
      </c>
      <c r="D694" s="2">
        <v>12</v>
      </c>
      <c r="E694" s="2">
        <v>15</v>
      </c>
      <c r="F694" s="2">
        <v>41</v>
      </c>
      <c r="G694" s="2">
        <v>47</v>
      </c>
      <c r="H694" s="2">
        <v>53</v>
      </c>
      <c r="I694" s="46">
        <v>0</v>
      </c>
      <c r="J694" s="46">
        <v>13225.5</v>
      </c>
      <c r="K694" s="46">
        <v>217.74</v>
      </c>
    </row>
    <row r="695" spans="1:11" x14ac:dyDescent="0.2">
      <c r="A695" s="42">
        <v>691</v>
      </c>
      <c r="B695" s="43">
        <v>38581</v>
      </c>
      <c r="C695" s="42">
        <v>8</v>
      </c>
      <c r="D695" s="42">
        <v>16</v>
      </c>
      <c r="E695" s="42">
        <v>37</v>
      </c>
      <c r="F695" s="42">
        <v>50</v>
      </c>
      <c r="G695" s="42">
        <v>55</v>
      </c>
      <c r="H695" s="42">
        <v>58</v>
      </c>
      <c r="I695" s="44">
        <v>0</v>
      </c>
      <c r="J695" s="44">
        <v>20629.580000000002</v>
      </c>
      <c r="K695" s="44">
        <v>284.85000000000002</v>
      </c>
    </row>
    <row r="696" spans="1:11" x14ac:dyDescent="0.2">
      <c r="A696" s="2">
        <v>692</v>
      </c>
      <c r="B696" s="45">
        <v>38584</v>
      </c>
      <c r="C696" s="2">
        <v>11</v>
      </c>
      <c r="D696" s="2">
        <v>18</v>
      </c>
      <c r="E696" s="2">
        <v>33</v>
      </c>
      <c r="F696" s="2">
        <v>57</v>
      </c>
      <c r="G696" s="2">
        <v>58</v>
      </c>
      <c r="H696" s="2">
        <v>60</v>
      </c>
      <c r="I696" s="46">
        <v>0</v>
      </c>
      <c r="J696" s="46">
        <v>18365.13</v>
      </c>
      <c r="K696" s="46">
        <v>260.06</v>
      </c>
    </row>
    <row r="697" spans="1:11" x14ac:dyDescent="0.2">
      <c r="A697" s="42">
        <v>693</v>
      </c>
      <c r="B697" s="43">
        <v>38588</v>
      </c>
      <c r="C697" s="42">
        <v>13</v>
      </c>
      <c r="D697" s="42">
        <v>14</v>
      </c>
      <c r="E697" s="42">
        <v>17</v>
      </c>
      <c r="F697" s="42">
        <v>31</v>
      </c>
      <c r="G697" s="42">
        <v>41</v>
      </c>
      <c r="H697" s="42">
        <v>50</v>
      </c>
      <c r="I697" s="44">
        <v>0</v>
      </c>
      <c r="J697" s="44">
        <v>8909.82</v>
      </c>
      <c r="K697" s="44">
        <v>188.18</v>
      </c>
    </row>
    <row r="698" spans="1:11" x14ac:dyDescent="0.2">
      <c r="A698" s="2">
        <v>694</v>
      </c>
      <c r="B698" s="45">
        <v>38591</v>
      </c>
      <c r="C698" s="2">
        <v>15</v>
      </c>
      <c r="D698" s="2">
        <v>19</v>
      </c>
      <c r="E698" s="2">
        <v>29</v>
      </c>
      <c r="F698" s="2">
        <v>37</v>
      </c>
      <c r="G698" s="2">
        <v>41</v>
      </c>
      <c r="H698" s="2">
        <v>53</v>
      </c>
      <c r="I698" s="46">
        <v>0</v>
      </c>
      <c r="J698" s="46">
        <v>13859.26</v>
      </c>
      <c r="K698" s="46">
        <v>222.1</v>
      </c>
    </row>
    <row r="699" spans="1:11" x14ac:dyDescent="0.2">
      <c r="A699" s="42">
        <v>695</v>
      </c>
      <c r="B699" s="43">
        <v>38595</v>
      </c>
      <c r="C699" s="42">
        <v>6</v>
      </c>
      <c r="D699" s="42">
        <v>11</v>
      </c>
      <c r="E699" s="42">
        <v>13</v>
      </c>
      <c r="F699" s="42">
        <v>21</v>
      </c>
      <c r="G699" s="42">
        <v>40</v>
      </c>
      <c r="H699" s="42">
        <v>52</v>
      </c>
      <c r="I699" s="44">
        <v>0</v>
      </c>
      <c r="J699" s="44">
        <v>22217.91</v>
      </c>
      <c r="K699" s="44">
        <v>265.62</v>
      </c>
    </row>
    <row r="700" spans="1:11" x14ac:dyDescent="0.2">
      <c r="A700" s="2">
        <v>696</v>
      </c>
      <c r="B700" s="45">
        <v>38598</v>
      </c>
      <c r="C700" s="2">
        <v>9</v>
      </c>
      <c r="D700" s="2">
        <v>16</v>
      </c>
      <c r="E700" s="2">
        <v>34</v>
      </c>
      <c r="F700" s="2">
        <v>37</v>
      </c>
      <c r="G700" s="2">
        <v>53</v>
      </c>
      <c r="H700" s="2">
        <v>57</v>
      </c>
      <c r="I700" s="46">
        <v>19251302.489999998</v>
      </c>
      <c r="J700" s="46">
        <v>10613.53</v>
      </c>
      <c r="K700" s="46">
        <v>190.66</v>
      </c>
    </row>
    <row r="701" spans="1:11" x14ac:dyDescent="0.2">
      <c r="A701" s="42">
        <v>697</v>
      </c>
      <c r="B701" s="43">
        <v>38605</v>
      </c>
      <c r="C701" s="42">
        <v>28</v>
      </c>
      <c r="D701" s="42">
        <v>31</v>
      </c>
      <c r="E701" s="42">
        <v>32</v>
      </c>
      <c r="F701" s="42">
        <v>35</v>
      </c>
      <c r="G701" s="42">
        <v>51</v>
      </c>
      <c r="H701" s="42">
        <v>53</v>
      </c>
      <c r="I701" s="44">
        <v>0</v>
      </c>
      <c r="J701" s="44">
        <v>33337.57</v>
      </c>
      <c r="K701" s="44">
        <v>309.74</v>
      </c>
    </row>
    <row r="702" spans="1:11" x14ac:dyDescent="0.2">
      <c r="A702" s="2">
        <v>698</v>
      </c>
      <c r="B702" s="45">
        <v>38609</v>
      </c>
      <c r="C702" s="2">
        <v>8</v>
      </c>
      <c r="D702" s="2">
        <v>12</v>
      </c>
      <c r="E702" s="2">
        <v>22</v>
      </c>
      <c r="F702" s="2">
        <v>27</v>
      </c>
      <c r="G702" s="2">
        <v>43</v>
      </c>
      <c r="H702" s="2">
        <v>55</v>
      </c>
      <c r="I702" s="46">
        <v>0</v>
      </c>
      <c r="J702" s="46">
        <v>16354.69</v>
      </c>
      <c r="K702" s="46">
        <v>175.99</v>
      </c>
    </row>
    <row r="703" spans="1:11" x14ac:dyDescent="0.2">
      <c r="A703" s="42">
        <v>699</v>
      </c>
      <c r="B703" s="43">
        <v>38614</v>
      </c>
      <c r="C703" s="42">
        <v>17</v>
      </c>
      <c r="D703" s="42">
        <v>23</v>
      </c>
      <c r="E703" s="42">
        <v>48</v>
      </c>
      <c r="F703" s="42">
        <v>50</v>
      </c>
      <c r="G703" s="42">
        <v>53</v>
      </c>
      <c r="H703" s="42">
        <v>54</v>
      </c>
      <c r="I703" s="44">
        <v>0</v>
      </c>
      <c r="J703" s="44">
        <v>16259.09</v>
      </c>
      <c r="K703" s="44">
        <v>233.13</v>
      </c>
    </row>
    <row r="704" spans="1:11" x14ac:dyDescent="0.2">
      <c r="A704" s="2">
        <v>700</v>
      </c>
      <c r="B704" s="45">
        <v>38616</v>
      </c>
      <c r="C704" s="2">
        <v>2</v>
      </c>
      <c r="D704" s="2">
        <v>3</v>
      </c>
      <c r="E704" s="2">
        <v>14</v>
      </c>
      <c r="F704" s="2">
        <v>24</v>
      </c>
      <c r="G704" s="2">
        <v>31</v>
      </c>
      <c r="H704" s="2">
        <v>40</v>
      </c>
      <c r="I704" s="46">
        <v>0</v>
      </c>
      <c r="J704" s="46">
        <v>17991.310000000001</v>
      </c>
      <c r="K704" s="46">
        <v>265.04000000000002</v>
      </c>
    </row>
    <row r="705" spans="1:11" x14ac:dyDescent="0.2">
      <c r="A705" s="42">
        <v>701</v>
      </c>
      <c r="B705" s="43">
        <v>38619</v>
      </c>
      <c r="C705" s="42">
        <v>1</v>
      </c>
      <c r="D705" s="42">
        <v>13</v>
      </c>
      <c r="E705" s="42">
        <v>23</v>
      </c>
      <c r="F705" s="42">
        <v>31</v>
      </c>
      <c r="G705" s="42">
        <v>48</v>
      </c>
      <c r="H705" s="42">
        <v>60</v>
      </c>
      <c r="I705" s="44">
        <v>0</v>
      </c>
      <c r="J705" s="44">
        <v>11253.13</v>
      </c>
      <c r="K705" s="44">
        <v>205.35</v>
      </c>
    </row>
    <row r="706" spans="1:11" x14ac:dyDescent="0.2">
      <c r="A706" s="2">
        <v>702</v>
      </c>
      <c r="B706" s="45">
        <v>38623</v>
      </c>
      <c r="C706" s="2">
        <v>1</v>
      </c>
      <c r="D706" s="2">
        <v>18</v>
      </c>
      <c r="E706" s="2">
        <v>45</v>
      </c>
      <c r="F706" s="2">
        <v>56</v>
      </c>
      <c r="G706" s="2">
        <v>57</v>
      </c>
      <c r="H706" s="2">
        <v>58</v>
      </c>
      <c r="I706" s="46">
        <v>0</v>
      </c>
      <c r="J706" s="46">
        <v>22868.49</v>
      </c>
      <c r="K706" s="46">
        <v>292.31</v>
      </c>
    </row>
    <row r="707" spans="1:11" x14ac:dyDescent="0.2">
      <c r="A707" s="42">
        <v>703</v>
      </c>
      <c r="B707" s="43">
        <v>38626</v>
      </c>
      <c r="C707" s="42">
        <v>2</v>
      </c>
      <c r="D707" s="42">
        <v>11</v>
      </c>
      <c r="E707" s="42">
        <v>24</v>
      </c>
      <c r="F707" s="42">
        <v>27</v>
      </c>
      <c r="G707" s="42">
        <v>30</v>
      </c>
      <c r="H707" s="42">
        <v>45</v>
      </c>
      <c r="I707" s="44">
        <v>0</v>
      </c>
      <c r="J707" s="44">
        <v>10767.16</v>
      </c>
      <c r="K707" s="44">
        <v>179.68</v>
      </c>
    </row>
    <row r="708" spans="1:11" x14ac:dyDescent="0.2">
      <c r="A708" s="2">
        <v>704</v>
      </c>
      <c r="B708" s="45">
        <v>38630</v>
      </c>
      <c r="C708" s="2">
        <v>2</v>
      </c>
      <c r="D708" s="2">
        <v>4</v>
      </c>
      <c r="E708" s="2">
        <v>18</v>
      </c>
      <c r="F708" s="2">
        <v>27</v>
      </c>
      <c r="G708" s="2">
        <v>34</v>
      </c>
      <c r="H708" s="2">
        <v>50</v>
      </c>
      <c r="I708" s="46">
        <v>0</v>
      </c>
      <c r="J708" s="46">
        <v>22659.95</v>
      </c>
      <c r="K708" s="46">
        <v>218.56</v>
      </c>
    </row>
    <row r="709" spans="1:11" x14ac:dyDescent="0.2">
      <c r="A709" s="42">
        <v>705</v>
      </c>
      <c r="B709" s="43">
        <v>38633</v>
      </c>
      <c r="C709" s="42">
        <v>3</v>
      </c>
      <c r="D709" s="42">
        <v>11</v>
      </c>
      <c r="E709" s="42">
        <v>13</v>
      </c>
      <c r="F709" s="42">
        <v>15</v>
      </c>
      <c r="G709" s="42">
        <v>26</v>
      </c>
      <c r="H709" s="42">
        <v>43</v>
      </c>
      <c r="I709" s="44">
        <v>0</v>
      </c>
      <c r="J709" s="44">
        <v>11780.58</v>
      </c>
      <c r="K709" s="44">
        <v>146.78</v>
      </c>
    </row>
    <row r="710" spans="1:11" x14ac:dyDescent="0.2">
      <c r="A710" s="2">
        <v>706</v>
      </c>
      <c r="B710" s="45">
        <v>38640</v>
      </c>
      <c r="C710" s="2">
        <v>2</v>
      </c>
      <c r="D710" s="2">
        <v>7</v>
      </c>
      <c r="E710" s="2">
        <v>10</v>
      </c>
      <c r="F710" s="2">
        <v>17</v>
      </c>
      <c r="G710" s="2">
        <v>22</v>
      </c>
      <c r="H710" s="2">
        <v>60</v>
      </c>
      <c r="I710" s="46">
        <v>0</v>
      </c>
      <c r="J710" s="46">
        <v>7866.56</v>
      </c>
      <c r="K710" s="46">
        <v>138.30000000000001</v>
      </c>
    </row>
    <row r="711" spans="1:11" x14ac:dyDescent="0.2">
      <c r="A711" s="42">
        <v>707</v>
      </c>
      <c r="B711" s="43">
        <v>38644</v>
      </c>
      <c r="C711" s="42">
        <v>1</v>
      </c>
      <c r="D711" s="42">
        <v>8</v>
      </c>
      <c r="E711" s="42">
        <v>10</v>
      </c>
      <c r="F711" s="42">
        <v>36</v>
      </c>
      <c r="G711" s="42">
        <v>43</v>
      </c>
      <c r="H711" s="42">
        <v>51</v>
      </c>
      <c r="I711" s="44">
        <v>19919975.719999999</v>
      </c>
      <c r="J711" s="44">
        <v>14306.28</v>
      </c>
      <c r="K711" s="44">
        <v>160.12</v>
      </c>
    </row>
    <row r="712" spans="1:11" x14ac:dyDescent="0.2">
      <c r="A712" s="2">
        <v>708</v>
      </c>
      <c r="B712" s="45">
        <v>38647</v>
      </c>
      <c r="C712" s="2">
        <v>7</v>
      </c>
      <c r="D712" s="2">
        <v>9</v>
      </c>
      <c r="E712" s="2">
        <v>13</v>
      </c>
      <c r="F712" s="2">
        <v>39</v>
      </c>
      <c r="G712" s="2">
        <v>45</v>
      </c>
      <c r="H712" s="2">
        <v>47</v>
      </c>
      <c r="I712" s="46">
        <v>0</v>
      </c>
      <c r="J712" s="46">
        <v>6567.35</v>
      </c>
      <c r="K712" s="46">
        <v>111.26</v>
      </c>
    </row>
    <row r="713" spans="1:11" x14ac:dyDescent="0.2">
      <c r="A713" s="42">
        <v>709</v>
      </c>
      <c r="B713" s="43">
        <v>38651</v>
      </c>
      <c r="C713" s="42">
        <v>4</v>
      </c>
      <c r="D713" s="42">
        <v>6</v>
      </c>
      <c r="E713" s="42">
        <v>9</v>
      </c>
      <c r="F713" s="42">
        <v>22</v>
      </c>
      <c r="G713" s="42">
        <v>29</v>
      </c>
      <c r="H713" s="42">
        <v>44</v>
      </c>
      <c r="I713" s="44">
        <v>0</v>
      </c>
      <c r="J713" s="44">
        <v>5881.47</v>
      </c>
      <c r="K713" s="44">
        <v>119.39</v>
      </c>
    </row>
    <row r="714" spans="1:11" x14ac:dyDescent="0.2">
      <c r="A714" s="2">
        <v>710</v>
      </c>
      <c r="B714" s="45">
        <v>38654</v>
      </c>
      <c r="C714" s="2">
        <v>5</v>
      </c>
      <c r="D714" s="2">
        <v>25</v>
      </c>
      <c r="E714" s="2">
        <v>34</v>
      </c>
      <c r="F714" s="2">
        <v>39</v>
      </c>
      <c r="G714" s="2">
        <v>46</v>
      </c>
      <c r="H714" s="2">
        <v>49</v>
      </c>
      <c r="I714" s="46">
        <v>0</v>
      </c>
      <c r="J714" s="46">
        <v>21483.279999999999</v>
      </c>
      <c r="K714" s="46">
        <v>222.94</v>
      </c>
    </row>
    <row r="715" spans="1:11" x14ac:dyDescent="0.2">
      <c r="A715" s="42">
        <v>711</v>
      </c>
      <c r="B715" s="43">
        <v>38661</v>
      </c>
      <c r="C715" s="42">
        <v>5</v>
      </c>
      <c r="D715" s="42">
        <v>10</v>
      </c>
      <c r="E715" s="42">
        <v>33</v>
      </c>
      <c r="F715" s="42">
        <v>40</v>
      </c>
      <c r="G715" s="42">
        <v>41</v>
      </c>
      <c r="H715" s="42">
        <v>59</v>
      </c>
      <c r="I715" s="44">
        <v>0</v>
      </c>
      <c r="J715" s="44">
        <v>18118.11</v>
      </c>
      <c r="K715" s="44">
        <v>244.16</v>
      </c>
    </row>
    <row r="716" spans="1:11" x14ac:dyDescent="0.2">
      <c r="A716" s="2">
        <v>712</v>
      </c>
      <c r="B716" s="45">
        <v>38665</v>
      </c>
      <c r="C716" s="2">
        <v>7</v>
      </c>
      <c r="D716" s="2">
        <v>8</v>
      </c>
      <c r="E716" s="2">
        <v>35</v>
      </c>
      <c r="F716" s="2">
        <v>43</v>
      </c>
      <c r="G716" s="2">
        <v>53</v>
      </c>
      <c r="H716" s="2">
        <v>58</v>
      </c>
      <c r="I716" s="46">
        <v>0</v>
      </c>
      <c r="J716" s="46">
        <v>12122.15</v>
      </c>
      <c r="K716" s="46">
        <v>207.81</v>
      </c>
    </row>
    <row r="717" spans="1:11" x14ac:dyDescent="0.2">
      <c r="A717" s="42">
        <v>713</v>
      </c>
      <c r="B717" s="43">
        <v>38668</v>
      </c>
      <c r="C717" s="42">
        <v>1</v>
      </c>
      <c r="D717" s="42">
        <v>12</v>
      </c>
      <c r="E717" s="42">
        <v>16</v>
      </c>
      <c r="F717" s="42">
        <v>26</v>
      </c>
      <c r="G717" s="42">
        <v>46</v>
      </c>
      <c r="H717" s="42">
        <v>54</v>
      </c>
      <c r="I717" s="44">
        <v>0</v>
      </c>
      <c r="J717" s="44">
        <v>20438.810000000001</v>
      </c>
      <c r="K717" s="44">
        <v>233.68</v>
      </c>
    </row>
    <row r="718" spans="1:11" x14ac:dyDescent="0.2">
      <c r="A718" s="2">
        <v>714</v>
      </c>
      <c r="B718" s="45">
        <v>38672</v>
      </c>
      <c r="C718" s="2">
        <v>7</v>
      </c>
      <c r="D718" s="2">
        <v>8</v>
      </c>
      <c r="E718" s="2">
        <v>17</v>
      </c>
      <c r="F718" s="2">
        <v>35</v>
      </c>
      <c r="G718" s="2">
        <v>39</v>
      </c>
      <c r="H718" s="2">
        <v>53</v>
      </c>
      <c r="I718" s="46">
        <v>0</v>
      </c>
      <c r="J718" s="46">
        <v>9766.4500000000007</v>
      </c>
      <c r="K718" s="46">
        <v>100.36</v>
      </c>
    </row>
    <row r="719" spans="1:11" x14ac:dyDescent="0.2">
      <c r="A719" s="42">
        <v>715</v>
      </c>
      <c r="B719" s="43">
        <v>38675</v>
      </c>
      <c r="C719" s="42">
        <v>4</v>
      </c>
      <c r="D719" s="42">
        <v>12</v>
      </c>
      <c r="E719" s="42">
        <v>24</v>
      </c>
      <c r="F719" s="42">
        <v>33</v>
      </c>
      <c r="G719" s="42">
        <v>36</v>
      </c>
      <c r="H719" s="42">
        <v>54</v>
      </c>
      <c r="I719" s="44">
        <v>10825809.33</v>
      </c>
      <c r="J719" s="44">
        <v>6910.89</v>
      </c>
      <c r="K719" s="44">
        <v>124.24</v>
      </c>
    </row>
    <row r="720" spans="1:11" x14ac:dyDescent="0.2">
      <c r="A720" s="2">
        <v>716</v>
      </c>
      <c r="B720" s="45">
        <v>38679</v>
      </c>
      <c r="C720" s="2">
        <v>2</v>
      </c>
      <c r="D720" s="2">
        <v>7</v>
      </c>
      <c r="E720" s="2">
        <v>16</v>
      </c>
      <c r="F720" s="2">
        <v>29</v>
      </c>
      <c r="G720" s="2">
        <v>32</v>
      </c>
      <c r="H720" s="2">
        <v>50</v>
      </c>
      <c r="I720" s="46">
        <v>945382.75</v>
      </c>
      <c r="J720" s="46">
        <v>14600.51</v>
      </c>
      <c r="K720" s="46">
        <v>214.25</v>
      </c>
    </row>
    <row r="721" spans="1:11" x14ac:dyDescent="0.2">
      <c r="A721" s="42">
        <v>717</v>
      </c>
      <c r="B721" s="43">
        <v>38682</v>
      </c>
      <c r="C721" s="42">
        <v>6</v>
      </c>
      <c r="D721" s="42">
        <v>17</v>
      </c>
      <c r="E721" s="42">
        <v>23</v>
      </c>
      <c r="F721" s="42">
        <v>28</v>
      </c>
      <c r="G721" s="42">
        <v>35</v>
      </c>
      <c r="H721" s="42">
        <v>41</v>
      </c>
      <c r="I721" s="44">
        <v>0</v>
      </c>
      <c r="J721" s="44">
        <v>8956.76</v>
      </c>
      <c r="K721" s="44">
        <v>159</v>
      </c>
    </row>
    <row r="722" spans="1:11" x14ac:dyDescent="0.2">
      <c r="A722" s="2">
        <v>718</v>
      </c>
      <c r="B722" s="45">
        <v>38686</v>
      </c>
      <c r="C722" s="2">
        <v>7</v>
      </c>
      <c r="D722" s="2">
        <v>21</v>
      </c>
      <c r="E722" s="2">
        <v>33</v>
      </c>
      <c r="F722" s="2">
        <v>35</v>
      </c>
      <c r="G722" s="2">
        <v>39</v>
      </c>
      <c r="H722" s="2">
        <v>58</v>
      </c>
      <c r="I722" s="46">
        <v>0</v>
      </c>
      <c r="J722" s="46">
        <v>13759.23</v>
      </c>
      <c r="K722" s="46">
        <v>194.26</v>
      </c>
    </row>
    <row r="723" spans="1:11" x14ac:dyDescent="0.2">
      <c r="A723" s="42">
        <v>719</v>
      </c>
      <c r="B723" s="43">
        <v>38689</v>
      </c>
      <c r="C723" s="42">
        <v>3</v>
      </c>
      <c r="D723" s="42">
        <v>32</v>
      </c>
      <c r="E723" s="42">
        <v>37</v>
      </c>
      <c r="F723" s="42">
        <v>39</v>
      </c>
      <c r="G723" s="42">
        <v>47</v>
      </c>
      <c r="H723" s="42">
        <v>53</v>
      </c>
      <c r="I723" s="44">
        <v>0</v>
      </c>
      <c r="J723" s="44">
        <v>12737</v>
      </c>
      <c r="K723" s="44">
        <v>225</v>
      </c>
    </row>
    <row r="724" spans="1:11" x14ac:dyDescent="0.2">
      <c r="A724" s="2">
        <v>720</v>
      </c>
      <c r="B724" s="45">
        <v>38693</v>
      </c>
      <c r="C724" s="2">
        <v>12</v>
      </c>
      <c r="D724" s="2">
        <v>31</v>
      </c>
      <c r="E724" s="2">
        <v>44</v>
      </c>
      <c r="F724" s="2">
        <v>51</v>
      </c>
      <c r="G724" s="2">
        <v>54</v>
      </c>
      <c r="H724" s="2">
        <v>56</v>
      </c>
      <c r="I724" s="46">
        <v>0</v>
      </c>
      <c r="J724" s="46">
        <v>45658.99</v>
      </c>
      <c r="K724" s="46">
        <v>349.09</v>
      </c>
    </row>
    <row r="725" spans="1:11" x14ac:dyDescent="0.2">
      <c r="A725" s="42">
        <v>721</v>
      </c>
      <c r="B725" s="43">
        <v>38696</v>
      </c>
      <c r="C725" s="42">
        <v>3</v>
      </c>
      <c r="D725" s="42">
        <v>14</v>
      </c>
      <c r="E725" s="42">
        <v>23</v>
      </c>
      <c r="F725" s="42">
        <v>25</v>
      </c>
      <c r="G725" s="42">
        <v>36</v>
      </c>
      <c r="H725" s="42">
        <v>55</v>
      </c>
      <c r="I725" s="44">
        <v>0</v>
      </c>
      <c r="J725" s="44">
        <v>11025.33</v>
      </c>
      <c r="K725" s="44">
        <v>161.75</v>
      </c>
    </row>
    <row r="726" spans="1:11" x14ac:dyDescent="0.2">
      <c r="A726" s="2">
        <v>722</v>
      </c>
      <c r="B726" s="45">
        <v>38700</v>
      </c>
      <c r="C726" s="2">
        <v>9</v>
      </c>
      <c r="D726" s="2">
        <v>18</v>
      </c>
      <c r="E726" s="2">
        <v>36</v>
      </c>
      <c r="F726" s="2">
        <v>44</v>
      </c>
      <c r="G726" s="2">
        <v>57</v>
      </c>
      <c r="H726" s="2">
        <v>60</v>
      </c>
      <c r="I726" s="46">
        <v>0</v>
      </c>
      <c r="J726" s="46">
        <v>12704.05</v>
      </c>
      <c r="K726" s="46">
        <v>201.68</v>
      </c>
    </row>
    <row r="727" spans="1:11" x14ac:dyDescent="0.2">
      <c r="A727" s="42">
        <v>723</v>
      </c>
      <c r="B727" s="43">
        <v>38703</v>
      </c>
      <c r="C727" s="42">
        <v>1</v>
      </c>
      <c r="D727" s="42">
        <v>6</v>
      </c>
      <c r="E727" s="42">
        <v>16</v>
      </c>
      <c r="F727" s="42">
        <v>36</v>
      </c>
      <c r="G727" s="42">
        <v>50</v>
      </c>
      <c r="H727" s="42">
        <v>52</v>
      </c>
      <c r="I727" s="44">
        <v>0</v>
      </c>
      <c r="J727" s="44">
        <v>25242.04</v>
      </c>
      <c r="K727" s="44">
        <v>308.05</v>
      </c>
    </row>
    <row r="728" spans="1:11" x14ac:dyDescent="0.2">
      <c r="A728" s="2">
        <v>724</v>
      </c>
      <c r="B728" s="45">
        <v>38707</v>
      </c>
      <c r="C728" s="2">
        <v>17</v>
      </c>
      <c r="D728" s="2">
        <v>27</v>
      </c>
      <c r="E728" s="2">
        <v>34</v>
      </c>
      <c r="F728" s="2">
        <v>48</v>
      </c>
      <c r="G728" s="2">
        <v>51</v>
      </c>
      <c r="H728" s="2">
        <v>55</v>
      </c>
      <c r="I728" s="46">
        <v>0</v>
      </c>
      <c r="J728" s="46">
        <v>12537.87</v>
      </c>
      <c r="K728" s="46">
        <v>205.82</v>
      </c>
    </row>
    <row r="729" spans="1:11" x14ac:dyDescent="0.2">
      <c r="A729" s="42">
        <v>725</v>
      </c>
      <c r="B729" s="43">
        <v>38717</v>
      </c>
      <c r="C729" s="42">
        <v>3</v>
      </c>
      <c r="D729" s="42">
        <v>9</v>
      </c>
      <c r="E729" s="42">
        <v>35</v>
      </c>
      <c r="F729" s="42">
        <v>37</v>
      </c>
      <c r="G729" s="42">
        <v>41</v>
      </c>
      <c r="H729" s="42">
        <v>49</v>
      </c>
      <c r="I729" s="44">
        <v>15815987.630000001</v>
      </c>
      <c r="J729" s="44">
        <v>10298.59</v>
      </c>
      <c r="K729" s="44">
        <v>172.08</v>
      </c>
    </row>
    <row r="730" spans="1:11" x14ac:dyDescent="0.2">
      <c r="A730" s="2">
        <v>726</v>
      </c>
      <c r="B730" s="45">
        <v>38721</v>
      </c>
      <c r="C730" s="2">
        <v>1</v>
      </c>
      <c r="D730" s="2">
        <v>5</v>
      </c>
      <c r="E730" s="2">
        <v>7</v>
      </c>
      <c r="F730" s="2">
        <v>37</v>
      </c>
      <c r="G730" s="2">
        <v>40</v>
      </c>
      <c r="H730" s="2">
        <v>47</v>
      </c>
      <c r="I730" s="46">
        <v>0</v>
      </c>
      <c r="J730" s="46">
        <v>15459.49</v>
      </c>
      <c r="K730" s="46">
        <v>189.94</v>
      </c>
    </row>
    <row r="731" spans="1:11" x14ac:dyDescent="0.2">
      <c r="A731" s="42">
        <v>727</v>
      </c>
      <c r="B731" s="43">
        <v>38724</v>
      </c>
      <c r="C731" s="42">
        <v>4</v>
      </c>
      <c r="D731" s="42">
        <v>12</v>
      </c>
      <c r="E731" s="42">
        <v>14</v>
      </c>
      <c r="F731" s="42">
        <v>30</v>
      </c>
      <c r="G731" s="42">
        <v>42</v>
      </c>
      <c r="H731" s="42">
        <v>59</v>
      </c>
      <c r="I731" s="44">
        <v>0</v>
      </c>
      <c r="J731" s="44">
        <v>25008.46</v>
      </c>
      <c r="K731" s="44">
        <v>268.79000000000002</v>
      </c>
    </row>
    <row r="732" spans="1:11" x14ac:dyDescent="0.2">
      <c r="A732" s="2">
        <v>728</v>
      </c>
      <c r="B732" s="45">
        <v>38728</v>
      </c>
      <c r="C732" s="2">
        <v>8</v>
      </c>
      <c r="D732" s="2">
        <v>13</v>
      </c>
      <c r="E732" s="2">
        <v>24</v>
      </c>
      <c r="F732" s="2">
        <v>32</v>
      </c>
      <c r="G732" s="2">
        <v>42</v>
      </c>
      <c r="H732" s="2">
        <v>44</v>
      </c>
      <c r="I732" s="46">
        <v>0</v>
      </c>
      <c r="J732" s="46">
        <v>8575.31</v>
      </c>
      <c r="K732" s="46">
        <v>128.59</v>
      </c>
    </row>
    <row r="733" spans="1:11" x14ac:dyDescent="0.2">
      <c r="A733" s="42">
        <v>729</v>
      </c>
      <c r="B733" s="43">
        <v>38731</v>
      </c>
      <c r="C733" s="42">
        <v>5</v>
      </c>
      <c r="D733" s="42">
        <v>18</v>
      </c>
      <c r="E733" s="42">
        <v>33</v>
      </c>
      <c r="F733" s="42">
        <v>43</v>
      </c>
      <c r="G733" s="42">
        <v>56</v>
      </c>
      <c r="H733" s="42">
        <v>57</v>
      </c>
      <c r="I733" s="44">
        <v>4969519.9000000004</v>
      </c>
      <c r="J733" s="44">
        <v>17231.34</v>
      </c>
      <c r="K733" s="44">
        <v>173.67</v>
      </c>
    </row>
    <row r="734" spans="1:11" x14ac:dyDescent="0.2">
      <c r="A734" s="2">
        <v>730</v>
      </c>
      <c r="B734" s="45">
        <v>38735</v>
      </c>
      <c r="C734" s="2">
        <v>2</v>
      </c>
      <c r="D734" s="2">
        <v>15</v>
      </c>
      <c r="E734" s="2">
        <v>16</v>
      </c>
      <c r="F734" s="2">
        <v>45</v>
      </c>
      <c r="G734" s="2">
        <v>50</v>
      </c>
      <c r="H734" s="2">
        <v>54</v>
      </c>
      <c r="I734" s="46">
        <v>0</v>
      </c>
      <c r="J734" s="46">
        <v>23412.97</v>
      </c>
      <c r="K734" s="46">
        <v>280.82</v>
      </c>
    </row>
    <row r="735" spans="1:11" x14ac:dyDescent="0.2">
      <c r="A735" s="42">
        <v>731</v>
      </c>
      <c r="B735" s="43">
        <v>38738</v>
      </c>
      <c r="C735" s="42">
        <v>6</v>
      </c>
      <c r="D735" s="42">
        <v>15</v>
      </c>
      <c r="E735" s="42">
        <v>16</v>
      </c>
      <c r="F735" s="42">
        <v>23</v>
      </c>
      <c r="G735" s="42">
        <v>28</v>
      </c>
      <c r="H735" s="42">
        <v>35</v>
      </c>
      <c r="I735" s="44">
        <v>0</v>
      </c>
      <c r="J735" s="44">
        <v>11554.63</v>
      </c>
      <c r="K735" s="44">
        <v>152.12</v>
      </c>
    </row>
    <row r="736" spans="1:11" x14ac:dyDescent="0.2">
      <c r="A736" s="2">
        <v>732</v>
      </c>
      <c r="B736" s="45">
        <v>38742</v>
      </c>
      <c r="C736" s="2">
        <v>6</v>
      </c>
      <c r="D736" s="2">
        <v>17</v>
      </c>
      <c r="E736" s="2">
        <v>19</v>
      </c>
      <c r="F736" s="2">
        <v>49</v>
      </c>
      <c r="G736" s="2">
        <v>50</v>
      </c>
      <c r="H736" s="2">
        <v>53</v>
      </c>
      <c r="I736" s="46">
        <v>0</v>
      </c>
      <c r="J736" s="46">
        <v>14610.54</v>
      </c>
      <c r="K736" s="46">
        <v>225.48</v>
      </c>
    </row>
    <row r="737" spans="1:11" x14ac:dyDescent="0.2">
      <c r="A737" s="42">
        <v>733</v>
      </c>
      <c r="B737" s="43">
        <v>38745</v>
      </c>
      <c r="C737" s="42">
        <v>2</v>
      </c>
      <c r="D737" s="42">
        <v>12</v>
      </c>
      <c r="E737" s="42">
        <v>26</v>
      </c>
      <c r="F737" s="42">
        <v>31</v>
      </c>
      <c r="G737" s="42">
        <v>43</v>
      </c>
      <c r="H737" s="42">
        <v>46</v>
      </c>
      <c r="I737" s="44">
        <v>0</v>
      </c>
      <c r="J737" s="44">
        <v>16737.98</v>
      </c>
      <c r="K737" s="44">
        <v>218.63</v>
      </c>
    </row>
    <row r="738" spans="1:11" x14ac:dyDescent="0.2">
      <c r="A738" s="2">
        <v>734</v>
      </c>
      <c r="B738" s="45">
        <v>38749</v>
      </c>
      <c r="C738" s="2">
        <v>27</v>
      </c>
      <c r="D738" s="2">
        <v>29</v>
      </c>
      <c r="E738" s="2">
        <v>43</v>
      </c>
      <c r="F738" s="2">
        <v>44</v>
      </c>
      <c r="G738" s="2">
        <v>45</v>
      </c>
      <c r="H738" s="2">
        <v>54</v>
      </c>
      <c r="I738" s="46">
        <v>16726569.98</v>
      </c>
      <c r="J738" s="46">
        <v>19354</v>
      </c>
      <c r="K738" s="46">
        <v>280.69</v>
      </c>
    </row>
    <row r="739" spans="1:11" x14ac:dyDescent="0.2">
      <c r="A739" s="42">
        <v>735</v>
      </c>
      <c r="B739" s="43">
        <v>38752</v>
      </c>
      <c r="C739" s="42">
        <v>9</v>
      </c>
      <c r="D739" s="42">
        <v>15</v>
      </c>
      <c r="E739" s="42">
        <v>38</v>
      </c>
      <c r="F739" s="42">
        <v>40</v>
      </c>
      <c r="G739" s="42">
        <v>42</v>
      </c>
      <c r="H739" s="42">
        <v>52</v>
      </c>
      <c r="I739" s="44">
        <v>0</v>
      </c>
      <c r="J739" s="44">
        <v>27163.91</v>
      </c>
      <c r="K739" s="44">
        <v>293.47000000000003</v>
      </c>
    </row>
    <row r="740" spans="1:11" x14ac:dyDescent="0.2">
      <c r="A740" s="2">
        <v>736</v>
      </c>
      <c r="B740" s="45">
        <v>38756</v>
      </c>
      <c r="C740" s="2">
        <v>1</v>
      </c>
      <c r="D740" s="2">
        <v>21</v>
      </c>
      <c r="E740" s="2">
        <v>38</v>
      </c>
      <c r="F740" s="2">
        <v>41</v>
      </c>
      <c r="G740" s="2">
        <v>49</v>
      </c>
      <c r="H740" s="2">
        <v>56</v>
      </c>
      <c r="I740" s="46">
        <v>0</v>
      </c>
      <c r="J740" s="46">
        <v>47835.6</v>
      </c>
      <c r="K740" s="46">
        <v>413.44</v>
      </c>
    </row>
    <row r="741" spans="1:11" x14ac:dyDescent="0.2">
      <c r="A741" s="42">
        <v>737</v>
      </c>
      <c r="B741" s="43">
        <v>38759</v>
      </c>
      <c r="C741" s="42">
        <v>11</v>
      </c>
      <c r="D741" s="42">
        <v>12</v>
      </c>
      <c r="E741" s="42">
        <v>24</v>
      </c>
      <c r="F741" s="42">
        <v>32</v>
      </c>
      <c r="G741" s="42">
        <v>33</v>
      </c>
      <c r="H741" s="42">
        <v>38</v>
      </c>
      <c r="I741" s="44">
        <v>0</v>
      </c>
      <c r="J741" s="44">
        <v>18730.63</v>
      </c>
      <c r="K741" s="44">
        <v>193.54</v>
      </c>
    </row>
    <row r="742" spans="1:11" x14ac:dyDescent="0.2">
      <c r="A742" s="2">
        <v>738</v>
      </c>
      <c r="B742" s="45">
        <v>38763</v>
      </c>
      <c r="C742" s="2">
        <v>14</v>
      </c>
      <c r="D742" s="2">
        <v>15</v>
      </c>
      <c r="E742" s="2">
        <v>26</v>
      </c>
      <c r="F742" s="2">
        <v>30</v>
      </c>
      <c r="G742" s="2">
        <v>42</v>
      </c>
      <c r="H742" s="2">
        <v>54</v>
      </c>
      <c r="I742" s="46">
        <v>0</v>
      </c>
      <c r="J742" s="46">
        <v>26720.69</v>
      </c>
      <c r="K742" s="46">
        <v>299.45</v>
      </c>
    </row>
    <row r="743" spans="1:11" x14ac:dyDescent="0.2">
      <c r="A743" s="42">
        <v>739</v>
      </c>
      <c r="B743" s="43">
        <v>38766</v>
      </c>
      <c r="C743" s="42">
        <v>6</v>
      </c>
      <c r="D743" s="42">
        <v>10</v>
      </c>
      <c r="E743" s="42">
        <v>35</v>
      </c>
      <c r="F743" s="42">
        <v>45</v>
      </c>
      <c r="G743" s="42">
        <v>49</v>
      </c>
      <c r="H743" s="42">
        <v>56</v>
      </c>
      <c r="I743" s="44">
        <v>0</v>
      </c>
      <c r="J743" s="44">
        <v>25993.77</v>
      </c>
      <c r="K743" s="44">
        <v>296.08</v>
      </c>
    </row>
    <row r="744" spans="1:11" x14ac:dyDescent="0.2">
      <c r="A744" s="2">
        <v>740</v>
      </c>
      <c r="B744" s="45">
        <v>38770</v>
      </c>
      <c r="C744" s="2">
        <v>12</v>
      </c>
      <c r="D744" s="2">
        <v>16</v>
      </c>
      <c r="E744" s="2">
        <v>28</v>
      </c>
      <c r="F744" s="2">
        <v>29</v>
      </c>
      <c r="G744" s="2">
        <v>47</v>
      </c>
      <c r="H744" s="2">
        <v>50</v>
      </c>
      <c r="I744" s="46">
        <v>26132814.649999999</v>
      </c>
      <c r="J744" s="46">
        <v>17953.91</v>
      </c>
      <c r="K744" s="46">
        <v>231.85</v>
      </c>
    </row>
    <row r="745" spans="1:11" x14ac:dyDescent="0.2">
      <c r="A745" s="42">
        <v>741</v>
      </c>
      <c r="B745" s="43">
        <v>38773</v>
      </c>
      <c r="C745" s="42">
        <v>24</v>
      </c>
      <c r="D745" s="42">
        <v>26</v>
      </c>
      <c r="E745" s="42">
        <v>27</v>
      </c>
      <c r="F745" s="42">
        <v>36</v>
      </c>
      <c r="G745" s="42">
        <v>39</v>
      </c>
      <c r="H745" s="42">
        <v>59</v>
      </c>
      <c r="I745" s="44">
        <v>0</v>
      </c>
      <c r="J745" s="44">
        <v>28453.38</v>
      </c>
      <c r="K745" s="44">
        <v>305.64999999999998</v>
      </c>
    </row>
    <row r="746" spans="1:11" x14ac:dyDescent="0.2">
      <c r="A746" s="2">
        <v>742</v>
      </c>
      <c r="B746" s="45">
        <v>38777</v>
      </c>
      <c r="C746" s="2">
        <v>2</v>
      </c>
      <c r="D746" s="2">
        <v>7</v>
      </c>
      <c r="E746" s="2">
        <v>17</v>
      </c>
      <c r="F746" s="2">
        <v>34</v>
      </c>
      <c r="G746" s="2">
        <v>41</v>
      </c>
      <c r="H746" s="2">
        <v>50</v>
      </c>
      <c r="I746" s="46">
        <v>0</v>
      </c>
      <c r="J746" s="46">
        <v>14199</v>
      </c>
      <c r="K746" s="46">
        <v>218.02</v>
      </c>
    </row>
    <row r="747" spans="1:11" x14ac:dyDescent="0.2">
      <c r="A747" s="42">
        <v>743</v>
      </c>
      <c r="B747" s="43">
        <v>38780</v>
      </c>
      <c r="C747" s="42">
        <v>20</v>
      </c>
      <c r="D747" s="42">
        <v>23</v>
      </c>
      <c r="E747" s="42">
        <v>25</v>
      </c>
      <c r="F747" s="42">
        <v>32</v>
      </c>
      <c r="G747" s="42">
        <v>54</v>
      </c>
      <c r="H747" s="42">
        <v>60</v>
      </c>
      <c r="I747" s="44">
        <v>0</v>
      </c>
      <c r="J747" s="44">
        <v>29491.22</v>
      </c>
      <c r="K747" s="44">
        <v>297.83999999999997</v>
      </c>
    </row>
    <row r="748" spans="1:11" x14ac:dyDescent="0.2">
      <c r="A748" s="2">
        <v>744</v>
      </c>
      <c r="B748" s="45">
        <v>38784</v>
      </c>
      <c r="C748" s="2">
        <v>4</v>
      </c>
      <c r="D748" s="2">
        <v>12</v>
      </c>
      <c r="E748" s="2">
        <v>23</v>
      </c>
      <c r="F748" s="2">
        <v>26</v>
      </c>
      <c r="G748" s="2">
        <v>39</v>
      </c>
      <c r="H748" s="2">
        <v>46</v>
      </c>
      <c r="I748" s="46">
        <v>0</v>
      </c>
      <c r="J748" s="46">
        <v>10441.969999999999</v>
      </c>
      <c r="K748" s="46">
        <v>148.69999999999999</v>
      </c>
    </row>
    <row r="749" spans="1:11" x14ac:dyDescent="0.2">
      <c r="A749" s="42">
        <v>745</v>
      </c>
      <c r="B749" s="43">
        <v>38787</v>
      </c>
      <c r="C749" s="42">
        <v>2</v>
      </c>
      <c r="D749" s="42">
        <v>16</v>
      </c>
      <c r="E749" s="42">
        <v>21</v>
      </c>
      <c r="F749" s="42">
        <v>37</v>
      </c>
      <c r="G749" s="42">
        <v>43</v>
      </c>
      <c r="H749" s="42">
        <v>57</v>
      </c>
      <c r="I749" s="44">
        <v>0</v>
      </c>
      <c r="J749" s="44">
        <v>8604.6200000000008</v>
      </c>
      <c r="K749" s="44">
        <v>218.3</v>
      </c>
    </row>
    <row r="750" spans="1:11" x14ac:dyDescent="0.2">
      <c r="A750" s="2">
        <v>746</v>
      </c>
      <c r="B750" s="45">
        <v>38791</v>
      </c>
      <c r="C750" s="2">
        <v>1</v>
      </c>
      <c r="D750" s="2">
        <v>10</v>
      </c>
      <c r="E750" s="2">
        <v>12</v>
      </c>
      <c r="F750" s="2">
        <v>25</v>
      </c>
      <c r="G750" s="2">
        <v>49</v>
      </c>
      <c r="H750" s="2">
        <v>57</v>
      </c>
      <c r="I750" s="46">
        <v>6995681.5800000001</v>
      </c>
      <c r="J750" s="46">
        <v>10206.52</v>
      </c>
      <c r="K750" s="46">
        <v>173.36</v>
      </c>
    </row>
    <row r="751" spans="1:11" x14ac:dyDescent="0.2">
      <c r="A751" s="42">
        <v>747</v>
      </c>
      <c r="B751" s="43">
        <v>38794</v>
      </c>
      <c r="C751" s="42">
        <v>2</v>
      </c>
      <c r="D751" s="42">
        <v>3</v>
      </c>
      <c r="E751" s="42">
        <v>12</v>
      </c>
      <c r="F751" s="42">
        <v>21</v>
      </c>
      <c r="G751" s="42">
        <v>23</v>
      </c>
      <c r="H751" s="42">
        <v>56</v>
      </c>
      <c r="I751" s="44">
        <v>0</v>
      </c>
      <c r="J751" s="44">
        <v>13079.29</v>
      </c>
      <c r="K751" s="44">
        <v>158.28</v>
      </c>
    </row>
    <row r="752" spans="1:11" x14ac:dyDescent="0.2">
      <c r="A752" s="2">
        <v>748</v>
      </c>
      <c r="B752" s="45">
        <v>38798</v>
      </c>
      <c r="C752" s="2">
        <v>1</v>
      </c>
      <c r="D752" s="2">
        <v>2</v>
      </c>
      <c r="E752" s="2">
        <v>7</v>
      </c>
      <c r="F752" s="2">
        <v>19</v>
      </c>
      <c r="G752" s="2">
        <v>35</v>
      </c>
      <c r="H752" s="2">
        <v>51</v>
      </c>
      <c r="I752" s="46">
        <v>0</v>
      </c>
      <c r="J752" s="46">
        <v>9080.42</v>
      </c>
      <c r="K752" s="46">
        <v>148.13999999999999</v>
      </c>
    </row>
    <row r="753" spans="1:11" x14ac:dyDescent="0.2">
      <c r="A753" s="42">
        <v>749</v>
      </c>
      <c r="B753" s="43">
        <v>38801</v>
      </c>
      <c r="C753" s="42">
        <v>4</v>
      </c>
      <c r="D753" s="42">
        <v>24</v>
      </c>
      <c r="E753" s="42">
        <v>47</v>
      </c>
      <c r="F753" s="42">
        <v>48</v>
      </c>
      <c r="G753" s="42">
        <v>50</v>
      </c>
      <c r="H753" s="42">
        <v>57</v>
      </c>
      <c r="I753" s="44">
        <v>0</v>
      </c>
      <c r="J753" s="44">
        <v>26214.36</v>
      </c>
      <c r="K753" s="44">
        <v>303.33</v>
      </c>
    </row>
    <row r="754" spans="1:11" x14ac:dyDescent="0.2">
      <c r="A754" s="2">
        <v>750</v>
      </c>
      <c r="B754" s="45">
        <v>38805</v>
      </c>
      <c r="C754" s="2">
        <v>10</v>
      </c>
      <c r="D754" s="2">
        <v>17</v>
      </c>
      <c r="E754" s="2">
        <v>33</v>
      </c>
      <c r="F754" s="2">
        <v>42</v>
      </c>
      <c r="G754" s="2">
        <v>54</v>
      </c>
      <c r="H754" s="2">
        <v>58</v>
      </c>
      <c r="I754" s="46">
        <v>0</v>
      </c>
      <c r="J754" s="46">
        <v>18795.689999999999</v>
      </c>
      <c r="K754" s="46">
        <v>241.51</v>
      </c>
    </row>
    <row r="755" spans="1:11" x14ac:dyDescent="0.2">
      <c r="A755" s="42">
        <v>751</v>
      </c>
      <c r="B755" s="43">
        <v>38808</v>
      </c>
      <c r="C755" s="42">
        <v>4</v>
      </c>
      <c r="D755" s="42">
        <v>7</v>
      </c>
      <c r="E755" s="42">
        <v>20</v>
      </c>
      <c r="F755" s="42">
        <v>25</v>
      </c>
      <c r="G755" s="42">
        <v>38</v>
      </c>
      <c r="H755" s="42">
        <v>50</v>
      </c>
      <c r="I755" s="44">
        <v>0</v>
      </c>
      <c r="J755" s="44">
        <v>15221.68</v>
      </c>
      <c r="K755" s="44">
        <v>201.14</v>
      </c>
    </row>
    <row r="756" spans="1:11" x14ac:dyDescent="0.2">
      <c r="A756" s="2">
        <v>752</v>
      </c>
      <c r="B756" s="45">
        <v>38812</v>
      </c>
      <c r="C756" s="2">
        <v>4</v>
      </c>
      <c r="D756" s="2">
        <v>23</v>
      </c>
      <c r="E756" s="2">
        <v>24</v>
      </c>
      <c r="F756" s="2">
        <v>25</v>
      </c>
      <c r="G756" s="2">
        <v>29</v>
      </c>
      <c r="H756" s="2">
        <v>42</v>
      </c>
      <c r="I756" s="46">
        <v>0</v>
      </c>
      <c r="J756" s="46">
        <v>13022.3</v>
      </c>
      <c r="K756" s="46">
        <v>162.9</v>
      </c>
    </row>
    <row r="757" spans="1:11" x14ac:dyDescent="0.2">
      <c r="A757" s="42">
        <v>753</v>
      </c>
      <c r="B757" s="43">
        <v>38815</v>
      </c>
      <c r="C757" s="42">
        <v>2</v>
      </c>
      <c r="D757" s="42">
        <v>7</v>
      </c>
      <c r="E757" s="42">
        <v>22</v>
      </c>
      <c r="F757" s="42">
        <v>35</v>
      </c>
      <c r="G757" s="42">
        <v>43</v>
      </c>
      <c r="H757" s="42">
        <v>59</v>
      </c>
      <c r="I757" s="44">
        <v>17388228.32</v>
      </c>
      <c r="J757" s="44">
        <v>9083.9699999999993</v>
      </c>
      <c r="K757" s="44">
        <v>159.4</v>
      </c>
    </row>
    <row r="758" spans="1:11" x14ac:dyDescent="0.2">
      <c r="A758" s="2">
        <v>754</v>
      </c>
      <c r="B758" s="45">
        <v>38819</v>
      </c>
      <c r="C758" s="2">
        <v>3</v>
      </c>
      <c r="D758" s="2">
        <v>4</v>
      </c>
      <c r="E758" s="2">
        <v>13</v>
      </c>
      <c r="F758" s="2">
        <v>34</v>
      </c>
      <c r="G758" s="2">
        <v>42</v>
      </c>
      <c r="H758" s="2">
        <v>50</v>
      </c>
      <c r="I758" s="46">
        <v>0</v>
      </c>
      <c r="J758" s="46">
        <v>14457.22</v>
      </c>
      <c r="K758" s="46">
        <v>208.89</v>
      </c>
    </row>
    <row r="759" spans="1:11" x14ac:dyDescent="0.2">
      <c r="A759" s="42">
        <v>755</v>
      </c>
      <c r="B759" s="43">
        <v>38822</v>
      </c>
      <c r="C759" s="42">
        <v>4</v>
      </c>
      <c r="D759" s="42">
        <v>12</v>
      </c>
      <c r="E759" s="42">
        <v>30</v>
      </c>
      <c r="F759" s="42">
        <v>47</v>
      </c>
      <c r="G759" s="42">
        <v>49</v>
      </c>
      <c r="H759" s="42">
        <v>59</v>
      </c>
      <c r="I759" s="44">
        <v>0</v>
      </c>
      <c r="J759" s="44">
        <v>18319.330000000002</v>
      </c>
      <c r="K759" s="44">
        <v>251.35</v>
      </c>
    </row>
    <row r="760" spans="1:11" x14ac:dyDescent="0.2">
      <c r="A760" s="2">
        <v>756</v>
      </c>
      <c r="B760" s="45">
        <v>38826</v>
      </c>
      <c r="C760" s="2">
        <v>5</v>
      </c>
      <c r="D760" s="2">
        <v>27</v>
      </c>
      <c r="E760" s="2">
        <v>37</v>
      </c>
      <c r="F760" s="2">
        <v>38</v>
      </c>
      <c r="G760" s="2">
        <v>41</v>
      </c>
      <c r="H760" s="2">
        <v>50</v>
      </c>
      <c r="I760" s="46">
        <v>0</v>
      </c>
      <c r="J760" s="46">
        <v>27503.13</v>
      </c>
      <c r="K760" s="46">
        <v>297.14999999999998</v>
      </c>
    </row>
    <row r="761" spans="1:11" x14ac:dyDescent="0.2">
      <c r="A761" s="42">
        <v>757</v>
      </c>
      <c r="B761" s="43">
        <v>38829</v>
      </c>
      <c r="C761" s="42">
        <v>12</v>
      </c>
      <c r="D761" s="42">
        <v>17</v>
      </c>
      <c r="E761" s="42">
        <v>18</v>
      </c>
      <c r="F761" s="42">
        <v>30</v>
      </c>
      <c r="G761" s="42">
        <v>32</v>
      </c>
      <c r="H761" s="42">
        <v>58</v>
      </c>
      <c r="I761" s="44">
        <v>0</v>
      </c>
      <c r="J761" s="44">
        <v>17988.72</v>
      </c>
      <c r="K761" s="44">
        <v>275.45999999999998</v>
      </c>
    </row>
    <row r="762" spans="1:11" x14ac:dyDescent="0.2">
      <c r="A762" s="2">
        <v>758</v>
      </c>
      <c r="B762" s="45">
        <v>38833</v>
      </c>
      <c r="C762" s="2">
        <v>1</v>
      </c>
      <c r="D762" s="2">
        <v>23</v>
      </c>
      <c r="E762" s="2">
        <v>36</v>
      </c>
      <c r="F762" s="2">
        <v>43</v>
      </c>
      <c r="G762" s="2">
        <v>47</v>
      </c>
      <c r="H762" s="2">
        <v>59</v>
      </c>
      <c r="I762" s="46">
        <v>0</v>
      </c>
      <c r="J762" s="46">
        <v>14352.34</v>
      </c>
      <c r="K762" s="46">
        <v>215.49</v>
      </c>
    </row>
    <row r="763" spans="1:11" x14ac:dyDescent="0.2">
      <c r="A763" s="42">
        <v>759</v>
      </c>
      <c r="B763" s="43">
        <v>38836</v>
      </c>
      <c r="C763" s="42">
        <v>30</v>
      </c>
      <c r="D763" s="42">
        <v>31</v>
      </c>
      <c r="E763" s="42">
        <v>39</v>
      </c>
      <c r="F763" s="42">
        <v>45</v>
      </c>
      <c r="G763" s="42">
        <v>48</v>
      </c>
      <c r="H763" s="42">
        <v>59</v>
      </c>
      <c r="I763" s="44">
        <v>0</v>
      </c>
      <c r="J763" s="44">
        <v>32431.5</v>
      </c>
      <c r="K763" s="44">
        <v>474.4</v>
      </c>
    </row>
    <row r="764" spans="1:11" x14ac:dyDescent="0.2">
      <c r="A764" s="2">
        <v>760</v>
      </c>
      <c r="B764" s="45">
        <v>38840</v>
      </c>
      <c r="C764" s="2">
        <v>12</v>
      </c>
      <c r="D764" s="2">
        <v>17</v>
      </c>
      <c r="E764" s="2">
        <v>44</v>
      </c>
      <c r="F764" s="2">
        <v>45</v>
      </c>
      <c r="G764" s="2">
        <v>46</v>
      </c>
      <c r="H764" s="2">
        <v>60</v>
      </c>
      <c r="I764" s="46">
        <v>0</v>
      </c>
      <c r="J764" s="46">
        <v>16005.08</v>
      </c>
      <c r="K764" s="46">
        <v>231.2</v>
      </c>
    </row>
    <row r="765" spans="1:11" x14ac:dyDescent="0.2">
      <c r="A765" s="42">
        <v>761</v>
      </c>
      <c r="B765" s="43">
        <v>38843</v>
      </c>
      <c r="C765" s="42">
        <v>13</v>
      </c>
      <c r="D765" s="42">
        <v>17</v>
      </c>
      <c r="E765" s="42">
        <v>27</v>
      </c>
      <c r="F765" s="42">
        <v>29</v>
      </c>
      <c r="G765" s="42">
        <v>40</v>
      </c>
      <c r="H765" s="42">
        <v>56</v>
      </c>
      <c r="I765" s="44">
        <v>0</v>
      </c>
      <c r="J765" s="44">
        <v>17175.97</v>
      </c>
      <c r="K765" s="44">
        <v>191.48</v>
      </c>
    </row>
    <row r="766" spans="1:11" x14ac:dyDescent="0.2">
      <c r="A766" s="2">
        <v>762</v>
      </c>
      <c r="B766" s="45">
        <v>38847</v>
      </c>
      <c r="C766" s="2">
        <v>9</v>
      </c>
      <c r="D766" s="2">
        <v>12</v>
      </c>
      <c r="E766" s="2">
        <v>21</v>
      </c>
      <c r="F766" s="2">
        <v>37</v>
      </c>
      <c r="G766" s="2">
        <v>39</v>
      </c>
      <c r="H766" s="2">
        <v>54</v>
      </c>
      <c r="I766" s="46">
        <v>0</v>
      </c>
      <c r="J766" s="46">
        <v>13668.11</v>
      </c>
      <c r="K766" s="46">
        <v>192.4</v>
      </c>
    </row>
    <row r="767" spans="1:11" x14ac:dyDescent="0.2">
      <c r="A767" s="42">
        <v>763</v>
      </c>
      <c r="B767" s="43">
        <v>38850</v>
      </c>
      <c r="C767" s="42">
        <v>1</v>
      </c>
      <c r="D767" s="42">
        <v>9</v>
      </c>
      <c r="E767" s="42">
        <v>26</v>
      </c>
      <c r="F767" s="42">
        <v>40</v>
      </c>
      <c r="G767" s="42">
        <v>47</v>
      </c>
      <c r="H767" s="42">
        <v>48</v>
      </c>
      <c r="I767" s="44">
        <v>0</v>
      </c>
      <c r="J767" s="44">
        <v>23502.31</v>
      </c>
      <c r="K767" s="44">
        <v>308.92</v>
      </c>
    </row>
    <row r="768" spans="1:11" x14ac:dyDescent="0.2">
      <c r="A768" s="2">
        <v>764</v>
      </c>
      <c r="B768" s="45">
        <v>38855</v>
      </c>
      <c r="C768" s="2">
        <v>3</v>
      </c>
      <c r="D768" s="2">
        <v>7</v>
      </c>
      <c r="E768" s="2">
        <v>45</v>
      </c>
      <c r="F768" s="2">
        <v>47</v>
      </c>
      <c r="G768" s="2">
        <v>53</v>
      </c>
      <c r="H768" s="2">
        <v>55</v>
      </c>
      <c r="I768" s="46">
        <v>40539530.899999999</v>
      </c>
      <c r="J768" s="46">
        <v>16486.79</v>
      </c>
      <c r="K768" s="46">
        <v>203.03</v>
      </c>
    </row>
    <row r="769" spans="1:11" x14ac:dyDescent="0.2">
      <c r="A769" s="42">
        <v>765</v>
      </c>
      <c r="B769" s="43">
        <v>38858</v>
      </c>
      <c r="C769" s="42">
        <v>3</v>
      </c>
      <c r="D769" s="42">
        <v>10</v>
      </c>
      <c r="E769" s="42">
        <v>16</v>
      </c>
      <c r="F769" s="42">
        <v>30</v>
      </c>
      <c r="G769" s="42">
        <v>37</v>
      </c>
      <c r="H769" s="42">
        <v>50</v>
      </c>
      <c r="I769" s="44">
        <v>0</v>
      </c>
      <c r="J769" s="44">
        <v>15552.09</v>
      </c>
      <c r="K769" s="44">
        <v>221.54</v>
      </c>
    </row>
    <row r="770" spans="1:11" x14ac:dyDescent="0.2">
      <c r="A770" s="2">
        <v>766</v>
      </c>
      <c r="B770" s="45">
        <v>38861</v>
      </c>
      <c r="C770" s="2">
        <v>1</v>
      </c>
      <c r="D770" s="2">
        <v>19</v>
      </c>
      <c r="E770" s="2">
        <v>24</v>
      </c>
      <c r="F770" s="2">
        <v>42</v>
      </c>
      <c r="G770" s="2">
        <v>50</v>
      </c>
      <c r="H770" s="2">
        <v>58</v>
      </c>
      <c r="I770" s="46">
        <v>0</v>
      </c>
      <c r="J770" s="46">
        <v>16857.330000000002</v>
      </c>
      <c r="K770" s="46">
        <v>236.31</v>
      </c>
    </row>
    <row r="771" spans="1:11" x14ac:dyDescent="0.2">
      <c r="A771" s="42">
        <v>767</v>
      </c>
      <c r="B771" s="43">
        <v>38864</v>
      </c>
      <c r="C771" s="42">
        <v>15</v>
      </c>
      <c r="D771" s="42">
        <v>22</v>
      </c>
      <c r="E771" s="42">
        <v>32</v>
      </c>
      <c r="F771" s="42">
        <v>38</v>
      </c>
      <c r="G771" s="42">
        <v>50</v>
      </c>
      <c r="H771" s="42">
        <v>54</v>
      </c>
      <c r="I771" s="44">
        <v>0</v>
      </c>
      <c r="J771" s="44">
        <v>20318.55</v>
      </c>
      <c r="K771" s="44">
        <v>284</v>
      </c>
    </row>
    <row r="772" spans="1:11" x14ac:dyDescent="0.2">
      <c r="A772" s="2">
        <v>768</v>
      </c>
      <c r="B772" s="45">
        <v>38868</v>
      </c>
      <c r="C772" s="2">
        <v>4</v>
      </c>
      <c r="D772" s="2">
        <v>8</v>
      </c>
      <c r="E772" s="2">
        <v>30</v>
      </c>
      <c r="F772" s="2">
        <v>33</v>
      </c>
      <c r="G772" s="2">
        <v>37</v>
      </c>
      <c r="H772" s="2">
        <v>59</v>
      </c>
      <c r="I772" s="46">
        <v>21024430.309999999</v>
      </c>
      <c r="J772" s="46">
        <v>13647.3</v>
      </c>
      <c r="K772" s="46">
        <v>197.31</v>
      </c>
    </row>
    <row r="773" spans="1:11" x14ac:dyDescent="0.2">
      <c r="A773" s="42">
        <v>769</v>
      </c>
      <c r="B773" s="43">
        <v>38871</v>
      </c>
      <c r="C773" s="42">
        <v>12</v>
      </c>
      <c r="D773" s="42">
        <v>16</v>
      </c>
      <c r="E773" s="42">
        <v>20</v>
      </c>
      <c r="F773" s="42">
        <v>21</v>
      </c>
      <c r="G773" s="42">
        <v>29</v>
      </c>
      <c r="H773" s="42">
        <v>50</v>
      </c>
      <c r="I773" s="44">
        <v>0</v>
      </c>
      <c r="J773" s="44">
        <v>14382.06</v>
      </c>
      <c r="K773" s="44">
        <v>228.08</v>
      </c>
    </row>
    <row r="774" spans="1:11" x14ac:dyDescent="0.2">
      <c r="A774" s="2">
        <v>770</v>
      </c>
      <c r="B774" s="45">
        <v>38875</v>
      </c>
      <c r="C774" s="2">
        <v>4</v>
      </c>
      <c r="D774" s="2">
        <v>12</v>
      </c>
      <c r="E774" s="2">
        <v>25</v>
      </c>
      <c r="F774" s="2">
        <v>34</v>
      </c>
      <c r="G774" s="2">
        <v>35</v>
      </c>
      <c r="H774" s="2">
        <v>48</v>
      </c>
      <c r="I774" s="46">
        <v>0</v>
      </c>
      <c r="J774" s="46">
        <v>13703.65</v>
      </c>
      <c r="K774" s="46">
        <v>171.88</v>
      </c>
    </row>
    <row r="775" spans="1:11" x14ac:dyDescent="0.2">
      <c r="A775" s="42">
        <v>771</v>
      </c>
      <c r="B775" s="43">
        <v>38878</v>
      </c>
      <c r="C775" s="42">
        <v>14</v>
      </c>
      <c r="D775" s="42">
        <v>21</v>
      </c>
      <c r="E775" s="42">
        <v>29</v>
      </c>
      <c r="F775" s="42">
        <v>34</v>
      </c>
      <c r="G775" s="42">
        <v>46</v>
      </c>
      <c r="H775" s="42">
        <v>47</v>
      </c>
      <c r="I775" s="44">
        <v>0</v>
      </c>
      <c r="J775" s="44">
        <v>15089.83</v>
      </c>
      <c r="K775" s="44">
        <v>227.53</v>
      </c>
    </row>
    <row r="776" spans="1:11" x14ac:dyDescent="0.2">
      <c r="A776" s="2">
        <v>772</v>
      </c>
      <c r="B776" s="45">
        <v>38882</v>
      </c>
      <c r="C776" s="2">
        <v>10</v>
      </c>
      <c r="D776" s="2">
        <v>35</v>
      </c>
      <c r="E776" s="2">
        <v>38</v>
      </c>
      <c r="F776" s="2">
        <v>51</v>
      </c>
      <c r="G776" s="2">
        <v>52</v>
      </c>
      <c r="H776" s="2">
        <v>60</v>
      </c>
      <c r="I776" s="46">
        <v>0</v>
      </c>
      <c r="J776" s="46">
        <v>13476.3</v>
      </c>
      <c r="K776" s="46">
        <v>166.25</v>
      </c>
    </row>
    <row r="777" spans="1:11" x14ac:dyDescent="0.2">
      <c r="A777" s="42">
        <v>773</v>
      </c>
      <c r="B777" s="43">
        <v>38885</v>
      </c>
      <c r="C777" s="42">
        <v>3</v>
      </c>
      <c r="D777" s="42">
        <v>5</v>
      </c>
      <c r="E777" s="42">
        <v>14</v>
      </c>
      <c r="F777" s="42">
        <v>29</v>
      </c>
      <c r="G777" s="42">
        <v>34</v>
      </c>
      <c r="H777" s="42">
        <v>51</v>
      </c>
      <c r="I777" s="44">
        <v>0</v>
      </c>
      <c r="J777" s="44">
        <v>16454.7</v>
      </c>
      <c r="K777" s="44">
        <v>193.29</v>
      </c>
    </row>
    <row r="778" spans="1:11" x14ac:dyDescent="0.2">
      <c r="A778" s="2">
        <v>774</v>
      </c>
      <c r="B778" s="45">
        <v>38889</v>
      </c>
      <c r="C778" s="2">
        <v>5</v>
      </c>
      <c r="D778" s="2">
        <v>10</v>
      </c>
      <c r="E778" s="2">
        <v>37</v>
      </c>
      <c r="F778" s="2">
        <v>46</v>
      </c>
      <c r="G778" s="2">
        <v>54</v>
      </c>
      <c r="H778" s="2">
        <v>58</v>
      </c>
      <c r="I778" s="46">
        <v>16319071.08</v>
      </c>
      <c r="J778" s="46">
        <v>16352.03</v>
      </c>
      <c r="K778" s="46">
        <v>240.45</v>
      </c>
    </row>
    <row r="779" spans="1:11" x14ac:dyDescent="0.2">
      <c r="A779" s="42">
        <v>775</v>
      </c>
      <c r="B779" s="43">
        <v>38892</v>
      </c>
      <c r="C779" s="42">
        <v>12</v>
      </c>
      <c r="D779" s="42">
        <v>27</v>
      </c>
      <c r="E779" s="42">
        <v>42</v>
      </c>
      <c r="F779" s="42">
        <v>46</v>
      </c>
      <c r="G779" s="42">
        <v>47</v>
      </c>
      <c r="H779" s="42">
        <v>50</v>
      </c>
      <c r="I779" s="44">
        <v>0</v>
      </c>
      <c r="J779" s="44">
        <v>25559.59</v>
      </c>
      <c r="K779" s="44">
        <v>249.8</v>
      </c>
    </row>
    <row r="780" spans="1:11" x14ac:dyDescent="0.2">
      <c r="A780" s="2">
        <v>776</v>
      </c>
      <c r="B780" s="45">
        <v>38896</v>
      </c>
      <c r="C780" s="2">
        <v>3</v>
      </c>
      <c r="D780" s="2">
        <v>15</v>
      </c>
      <c r="E780" s="2">
        <v>35</v>
      </c>
      <c r="F780" s="2">
        <v>41</v>
      </c>
      <c r="G780" s="2">
        <v>57</v>
      </c>
      <c r="H780" s="2">
        <v>60</v>
      </c>
      <c r="I780" s="46">
        <v>0</v>
      </c>
      <c r="J780" s="46">
        <v>13543.61</v>
      </c>
      <c r="K780" s="46">
        <v>245.72</v>
      </c>
    </row>
    <row r="781" spans="1:11" x14ac:dyDescent="0.2">
      <c r="A781" s="42">
        <v>777</v>
      </c>
      <c r="B781" s="43">
        <v>38899</v>
      </c>
      <c r="C781" s="42">
        <v>2</v>
      </c>
      <c r="D781" s="42">
        <v>14</v>
      </c>
      <c r="E781" s="42">
        <v>23</v>
      </c>
      <c r="F781" s="42">
        <v>28</v>
      </c>
      <c r="G781" s="42">
        <v>50</v>
      </c>
      <c r="H781" s="42">
        <v>56</v>
      </c>
      <c r="I781" s="44">
        <v>0</v>
      </c>
      <c r="J781" s="44">
        <v>10746.73</v>
      </c>
      <c r="K781" s="44">
        <v>217.22</v>
      </c>
    </row>
    <row r="782" spans="1:11" x14ac:dyDescent="0.2">
      <c r="A782" s="2">
        <v>778</v>
      </c>
      <c r="B782" s="45">
        <v>38903</v>
      </c>
      <c r="C782" s="2">
        <v>20</v>
      </c>
      <c r="D782" s="2">
        <v>31</v>
      </c>
      <c r="E782" s="2">
        <v>36</v>
      </c>
      <c r="F782" s="2">
        <v>37</v>
      </c>
      <c r="G782" s="2">
        <v>45</v>
      </c>
      <c r="H782" s="2">
        <v>51</v>
      </c>
      <c r="I782" s="46">
        <v>0</v>
      </c>
      <c r="J782" s="46">
        <v>42785.84</v>
      </c>
      <c r="K782" s="46">
        <v>473.6</v>
      </c>
    </row>
    <row r="783" spans="1:11" x14ac:dyDescent="0.2">
      <c r="A783" s="42">
        <v>779</v>
      </c>
      <c r="B783" s="43">
        <v>38906</v>
      </c>
      <c r="C783" s="42">
        <v>25</v>
      </c>
      <c r="D783" s="42">
        <v>26</v>
      </c>
      <c r="E783" s="42">
        <v>29</v>
      </c>
      <c r="F783" s="42">
        <v>36</v>
      </c>
      <c r="G783" s="42">
        <v>52</v>
      </c>
      <c r="H783" s="42">
        <v>54</v>
      </c>
      <c r="I783" s="44">
        <v>0</v>
      </c>
      <c r="J783" s="44">
        <v>39580.32</v>
      </c>
      <c r="K783" s="44">
        <v>327.85</v>
      </c>
    </row>
    <row r="784" spans="1:11" x14ac:dyDescent="0.2">
      <c r="A784" s="2">
        <v>780</v>
      </c>
      <c r="B784" s="45">
        <v>38910</v>
      </c>
      <c r="C784" s="2">
        <v>7</v>
      </c>
      <c r="D784" s="2">
        <v>10</v>
      </c>
      <c r="E784" s="2">
        <v>28</v>
      </c>
      <c r="F784" s="2">
        <v>50</v>
      </c>
      <c r="G784" s="2">
        <v>51</v>
      </c>
      <c r="H784" s="2">
        <v>59</v>
      </c>
      <c r="I784" s="46">
        <v>0</v>
      </c>
      <c r="J784" s="46">
        <v>26754.560000000001</v>
      </c>
      <c r="K784" s="46">
        <v>299.39999999999998</v>
      </c>
    </row>
    <row r="785" spans="1:11" x14ac:dyDescent="0.2">
      <c r="A785" s="42">
        <v>781</v>
      </c>
      <c r="B785" s="43">
        <v>38913</v>
      </c>
      <c r="C785" s="42">
        <v>8</v>
      </c>
      <c r="D785" s="42">
        <v>10</v>
      </c>
      <c r="E785" s="42">
        <v>13</v>
      </c>
      <c r="F785" s="42">
        <v>39</v>
      </c>
      <c r="G785" s="42">
        <v>54</v>
      </c>
      <c r="H785" s="42">
        <v>56</v>
      </c>
      <c r="I785" s="44">
        <v>0</v>
      </c>
      <c r="J785" s="44">
        <v>19809.509999999998</v>
      </c>
      <c r="K785" s="44">
        <v>228.22</v>
      </c>
    </row>
    <row r="786" spans="1:11" x14ac:dyDescent="0.2">
      <c r="A786" s="2">
        <v>782</v>
      </c>
      <c r="B786" s="45">
        <v>38917</v>
      </c>
      <c r="C786" s="2">
        <v>2</v>
      </c>
      <c r="D786" s="2">
        <v>11</v>
      </c>
      <c r="E786" s="2">
        <v>23</v>
      </c>
      <c r="F786" s="2">
        <v>35</v>
      </c>
      <c r="G786" s="2">
        <v>42</v>
      </c>
      <c r="H786" s="2">
        <v>59</v>
      </c>
      <c r="I786" s="46">
        <v>0</v>
      </c>
      <c r="J786" s="46">
        <v>9270.41</v>
      </c>
      <c r="K786" s="46">
        <v>176.55</v>
      </c>
    </row>
    <row r="787" spans="1:11" x14ac:dyDescent="0.2">
      <c r="A787" s="42">
        <v>783</v>
      </c>
      <c r="B787" s="43">
        <v>38920</v>
      </c>
      <c r="C787" s="42">
        <v>4</v>
      </c>
      <c r="D787" s="42">
        <v>8</v>
      </c>
      <c r="E787" s="42">
        <v>21</v>
      </c>
      <c r="F787" s="42">
        <v>32</v>
      </c>
      <c r="G787" s="42">
        <v>43</v>
      </c>
      <c r="H787" s="42">
        <v>48</v>
      </c>
      <c r="I787" s="44">
        <v>28244624.32</v>
      </c>
      <c r="J787" s="44">
        <v>10572.64</v>
      </c>
      <c r="K787" s="44">
        <v>174.99</v>
      </c>
    </row>
    <row r="788" spans="1:11" x14ac:dyDescent="0.2">
      <c r="A788" s="2">
        <v>784</v>
      </c>
      <c r="B788" s="45">
        <v>38924</v>
      </c>
      <c r="C788" s="2">
        <v>8</v>
      </c>
      <c r="D788" s="2">
        <v>27</v>
      </c>
      <c r="E788" s="2">
        <v>37</v>
      </c>
      <c r="F788" s="2">
        <v>42</v>
      </c>
      <c r="G788" s="2">
        <v>53</v>
      </c>
      <c r="H788" s="2">
        <v>56</v>
      </c>
      <c r="I788" s="46">
        <v>0</v>
      </c>
      <c r="J788" s="46">
        <v>20363.8</v>
      </c>
      <c r="K788" s="46">
        <v>253.24</v>
      </c>
    </row>
    <row r="789" spans="1:11" x14ac:dyDescent="0.2">
      <c r="A789" s="42">
        <v>785</v>
      </c>
      <c r="B789" s="43">
        <v>38927</v>
      </c>
      <c r="C789" s="42">
        <v>5</v>
      </c>
      <c r="D789" s="42">
        <v>8</v>
      </c>
      <c r="E789" s="42">
        <v>17</v>
      </c>
      <c r="F789" s="42">
        <v>35</v>
      </c>
      <c r="G789" s="42">
        <v>37</v>
      </c>
      <c r="H789" s="42">
        <v>48</v>
      </c>
      <c r="I789" s="44">
        <v>9770979.4299999997</v>
      </c>
      <c r="J789" s="44">
        <v>6940.06</v>
      </c>
      <c r="K789" s="44">
        <v>130.87</v>
      </c>
    </row>
    <row r="790" spans="1:11" x14ac:dyDescent="0.2">
      <c r="A790" s="2">
        <v>786</v>
      </c>
      <c r="B790" s="45">
        <v>38931</v>
      </c>
      <c r="C790" s="2">
        <v>10</v>
      </c>
      <c r="D790" s="2">
        <v>11</v>
      </c>
      <c r="E790" s="2">
        <v>26</v>
      </c>
      <c r="F790" s="2">
        <v>27</v>
      </c>
      <c r="G790" s="2">
        <v>31</v>
      </c>
      <c r="H790" s="2">
        <v>41</v>
      </c>
      <c r="I790" s="46">
        <v>0</v>
      </c>
      <c r="J790" s="46">
        <v>25700.080000000002</v>
      </c>
      <c r="K790" s="46">
        <v>319.83</v>
      </c>
    </row>
    <row r="791" spans="1:11" x14ac:dyDescent="0.2">
      <c r="A791" s="42">
        <v>787</v>
      </c>
      <c r="B791" s="43">
        <v>38934</v>
      </c>
      <c r="C791" s="42">
        <v>20</v>
      </c>
      <c r="D791" s="42">
        <v>31</v>
      </c>
      <c r="E791" s="42">
        <v>34</v>
      </c>
      <c r="F791" s="42">
        <v>37</v>
      </c>
      <c r="G791" s="42">
        <v>54</v>
      </c>
      <c r="H791" s="42">
        <v>60</v>
      </c>
      <c r="I791" s="44">
        <v>0</v>
      </c>
      <c r="J791" s="44">
        <v>16922.47</v>
      </c>
      <c r="K791" s="44">
        <v>344.93</v>
      </c>
    </row>
    <row r="792" spans="1:11" x14ac:dyDescent="0.2">
      <c r="A792" s="2">
        <v>788</v>
      </c>
      <c r="B792" s="45">
        <v>38938</v>
      </c>
      <c r="C792" s="2">
        <v>17</v>
      </c>
      <c r="D792" s="2">
        <v>19</v>
      </c>
      <c r="E792" s="2">
        <v>29</v>
      </c>
      <c r="F792" s="2">
        <v>31</v>
      </c>
      <c r="G792" s="2">
        <v>44</v>
      </c>
      <c r="H792" s="2">
        <v>57</v>
      </c>
      <c r="I792" s="46">
        <v>0</v>
      </c>
      <c r="J792" s="46">
        <v>10763.88</v>
      </c>
      <c r="K792" s="46">
        <v>204.75</v>
      </c>
    </row>
    <row r="793" spans="1:11" x14ac:dyDescent="0.2">
      <c r="A793" s="42">
        <v>789</v>
      </c>
      <c r="B793" s="43">
        <v>38941</v>
      </c>
      <c r="C793" s="42">
        <v>6</v>
      </c>
      <c r="D793" s="42">
        <v>31</v>
      </c>
      <c r="E793" s="42">
        <v>38</v>
      </c>
      <c r="F793" s="42">
        <v>39</v>
      </c>
      <c r="G793" s="42">
        <v>50</v>
      </c>
      <c r="H793" s="42">
        <v>60</v>
      </c>
      <c r="I793" s="44">
        <v>0</v>
      </c>
      <c r="J793" s="44">
        <v>62482.48</v>
      </c>
      <c r="K793" s="44">
        <v>447.56</v>
      </c>
    </row>
    <row r="794" spans="1:11" x14ac:dyDescent="0.2">
      <c r="A794" s="2">
        <v>790</v>
      </c>
      <c r="B794" s="45">
        <v>38945</v>
      </c>
      <c r="C794" s="2">
        <v>2</v>
      </c>
      <c r="D794" s="2">
        <v>6</v>
      </c>
      <c r="E794" s="2">
        <v>19</v>
      </c>
      <c r="F794" s="2">
        <v>22</v>
      </c>
      <c r="G794" s="2">
        <v>28</v>
      </c>
      <c r="H794" s="2">
        <v>43</v>
      </c>
      <c r="I794" s="46">
        <v>0</v>
      </c>
      <c r="J794" s="46">
        <v>11717.34</v>
      </c>
      <c r="K794" s="46">
        <v>140.86000000000001</v>
      </c>
    </row>
    <row r="795" spans="1:11" x14ac:dyDescent="0.2">
      <c r="A795" s="42">
        <v>791</v>
      </c>
      <c r="B795" s="43">
        <v>38948</v>
      </c>
      <c r="C795" s="42">
        <v>9</v>
      </c>
      <c r="D795" s="42">
        <v>14</v>
      </c>
      <c r="E795" s="42">
        <v>19</v>
      </c>
      <c r="F795" s="42">
        <v>35</v>
      </c>
      <c r="G795" s="42">
        <v>42</v>
      </c>
      <c r="H795" s="42">
        <v>58</v>
      </c>
      <c r="I795" s="44">
        <v>12212213.939999999</v>
      </c>
      <c r="J795" s="44">
        <v>8665.5400000000009</v>
      </c>
      <c r="K795" s="44">
        <v>170.97</v>
      </c>
    </row>
    <row r="796" spans="1:11" x14ac:dyDescent="0.2">
      <c r="A796" s="2">
        <v>792</v>
      </c>
      <c r="B796" s="45">
        <v>38952</v>
      </c>
      <c r="C796" s="2">
        <v>9</v>
      </c>
      <c r="D796" s="2">
        <v>29</v>
      </c>
      <c r="E796" s="2">
        <v>34</v>
      </c>
      <c r="F796" s="2">
        <v>43</v>
      </c>
      <c r="G796" s="2">
        <v>45</v>
      </c>
      <c r="H796" s="2">
        <v>56</v>
      </c>
      <c r="I796" s="46">
        <v>0</v>
      </c>
      <c r="J796" s="46">
        <v>15844.65</v>
      </c>
      <c r="K796" s="46">
        <v>259.17</v>
      </c>
    </row>
    <row r="797" spans="1:11" x14ac:dyDescent="0.2">
      <c r="A797" s="42">
        <v>793</v>
      </c>
      <c r="B797" s="43">
        <v>38955</v>
      </c>
      <c r="C797" s="42">
        <v>3</v>
      </c>
      <c r="D797" s="42">
        <v>15</v>
      </c>
      <c r="E797" s="42">
        <v>16</v>
      </c>
      <c r="F797" s="42">
        <v>33</v>
      </c>
      <c r="G797" s="42">
        <v>51</v>
      </c>
      <c r="H797" s="42">
        <v>57</v>
      </c>
      <c r="I797" s="44">
        <v>0</v>
      </c>
      <c r="J797" s="44">
        <v>10387.120000000001</v>
      </c>
      <c r="K797" s="44">
        <v>176.79</v>
      </c>
    </row>
    <row r="798" spans="1:11" x14ac:dyDescent="0.2">
      <c r="A798" s="2">
        <v>794</v>
      </c>
      <c r="B798" s="45">
        <v>38959</v>
      </c>
      <c r="C798" s="2">
        <v>3</v>
      </c>
      <c r="D798" s="2">
        <v>38</v>
      </c>
      <c r="E798" s="2">
        <v>42</v>
      </c>
      <c r="F798" s="2">
        <v>47</v>
      </c>
      <c r="G798" s="2">
        <v>55</v>
      </c>
      <c r="H798" s="2">
        <v>56</v>
      </c>
      <c r="I798" s="46">
        <v>0</v>
      </c>
      <c r="J798" s="46">
        <v>37006.71</v>
      </c>
      <c r="K798" s="46">
        <v>319.66000000000003</v>
      </c>
    </row>
    <row r="799" spans="1:11" x14ac:dyDescent="0.2">
      <c r="A799" s="42">
        <v>795</v>
      </c>
      <c r="B799" s="43">
        <v>38962</v>
      </c>
      <c r="C799" s="42">
        <v>14</v>
      </c>
      <c r="D799" s="42">
        <v>21</v>
      </c>
      <c r="E799" s="42">
        <v>26</v>
      </c>
      <c r="F799" s="42">
        <v>29</v>
      </c>
      <c r="G799" s="42">
        <v>36</v>
      </c>
      <c r="H799" s="42">
        <v>48</v>
      </c>
      <c r="I799" s="44">
        <v>0</v>
      </c>
      <c r="J799" s="44">
        <v>11029.2</v>
      </c>
      <c r="K799" s="44">
        <v>190.27</v>
      </c>
    </row>
    <row r="800" spans="1:11" x14ac:dyDescent="0.2">
      <c r="A800" s="2">
        <v>796</v>
      </c>
      <c r="B800" s="45">
        <v>38966</v>
      </c>
      <c r="C800" s="2">
        <v>5</v>
      </c>
      <c r="D800" s="2">
        <v>19</v>
      </c>
      <c r="E800" s="2">
        <v>24</v>
      </c>
      <c r="F800" s="2">
        <v>34</v>
      </c>
      <c r="G800" s="2">
        <v>39</v>
      </c>
      <c r="H800" s="2">
        <v>43</v>
      </c>
      <c r="I800" s="46">
        <v>0</v>
      </c>
      <c r="J800" s="46">
        <v>9974.9</v>
      </c>
      <c r="K800" s="46">
        <v>162.81</v>
      </c>
    </row>
    <row r="801" spans="1:11" x14ac:dyDescent="0.2">
      <c r="A801" s="42">
        <v>797</v>
      </c>
      <c r="B801" s="43">
        <v>38969</v>
      </c>
      <c r="C801" s="42">
        <v>6</v>
      </c>
      <c r="D801" s="42">
        <v>12</v>
      </c>
      <c r="E801" s="42">
        <v>47</v>
      </c>
      <c r="F801" s="42">
        <v>48</v>
      </c>
      <c r="G801" s="42">
        <v>52</v>
      </c>
      <c r="H801" s="42">
        <v>58</v>
      </c>
      <c r="I801" s="44">
        <v>0</v>
      </c>
      <c r="J801" s="44">
        <v>12566.42</v>
      </c>
      <c r="K801" s="44">
        <v>239.7</v>
      </c>
    </row>
    <row r="802" spans="1:11" x14ac:dyDescent="0.2">
      <c r="A802" s="2">
        <v>798</v>
      </c>
      <c r="B802" s="45">
        <v>38973</v>
      </c>
      <c r="C802" s="2">
        <v>3</v>
      </c>
      <c r="D802" s="2">
        <v>4</v>
      </c>
      <c r="E802" s="2">
        <v>9</v>
      </c>
      <c r="F802" s="2">
        <v>29</v>
      </c>
      <c r="G802" s="2">
        <v>32</v>
      </c>
      <c r="H802" s="2">
        <v>52</v>
      </c>
      <c r="I802" s="46">
        <v>0</v>
      </c>
      <c r="J802" s="46">
        <v>19610.77</v>
      </c>
      <c r="K802" s="46">
        <v>228.5</v>
      </c>
    </row>
    <row r="803" spans="1:11" x14ac:dyDescent="0.2">
      <c r="A803" s="42">
        <v>799</v>
      </c>
      <c r="B803" s="43">
        <v>38976</v>
      </c>
      <c r="C803" s="42">
        <v>19</v>
      </c>
      <c r="D803" s="42">
        <v>29</v>
      </c>
      <c r="E803" s="42">
        <v>35</v>
      </c>
      <c r="F803" s="42">
        <v>42</v>
      </c>
      <c r="G803" s="42">
        <v>55</v>
      </c>
      <c r="H803" s="42">
        <v>57</v>
      </c>
      <c r="I803" s="44">
        <v>0</v>
      </c>
      <c r="J803" s="44">
        <v>19330.650000000001</v>
      </c>
      <c r="K803" s="44">
        <v>230.69</v>
      </c>
    </row>
    <row r="804" spans="1:11" x14ac:dyDescent="0.2">
      <c r="A804" s="2">
        <v>800</v>
      </c>
      <c r="B804" s="45">
        <v>38980</v>
      </c>
      <c r="C804" s="2">
        <v>1</v>
      </c>
      <c r="D804" s="2">
        <v>7</v>
      </c>
      <c r="E804" s="2">
        <v>11</v>
      </c>
      <c r="F804" s="2">
        <v>37</v>
      </c>
      <c r="G804" s="2">
        <v>38</v>
      </c>
      <c r="H804" s="2">
        <v>56</v>
      </c>
      <c r="I804" s="46">
        <v>0</v>
      </c>
      <c r="J804" s="46">
        <v>26411.64</v>
      </c>
      <c r="K804" s="46">
        <v>257.44</v>
      </c>
    </row>
    <row r="805" spans="1:11" x14ac:dyDescent="0.2">
      <c r="A805" s="42">
        <v>801</v>
      </c>
      <c r="B805" s="43">
        <v>38983</v>
      </c>
      <c r="C805" s="42">
        <v>11</v>
      </c>
      <c r="D805" s="42">
        <v>19</v>
      </c>
      <c r="E805" s="42">
        <v>20</v>
      </c>
      <c r="F805" s="42">
        <v>22</v>
      </c>
      <c r="G805" s="42">
        <v>42</v>
      </c>
      <c r="H805" s="42">
        <v>48</v>
      </c>
      <c r="I805" s="44">
        <v>0</v>
      </c>
      <c r="J805" s="44">
        <v>19406.93</v>
      </c>
      <c r="K805" s="44">
        <v>243.72</v>
      </c>
    </row>
    <row r="806" spans="1:11" x14ac:dyDescent="0.2">
      <c r="A806" s="2">
        <v>802</v>
      </c>
      <c r="B806" s="45">
        <v>38987</v>
      </c>
      <c r="C806" s="2">
        <v>6</v>
      </c>
      <c r="D806" s="2">
        <v>14</v>
      </c>
      <c r="E806" s="2">
        <v>18</v>
      </c>
      <c r="F806" s="2">
        <v>24</v>
      </c>
      <c r="G806" s="2">
        <v>48</v>
      </c>
      <c r="H806" s="2">
        <v>60</v>
      </c>
      <c r="I806" s="46">
        <v>0</v>
      </c>
      <c r="J806" s="46">
        <v>12287.8</v>
      </c>
      <c r="K806" s="46">
        <v>174.32</v>
      </c>
    </row>
    <row r="807" spans="1:11" x14ac:dyDescent="0.2">
      <c r="A807" s="42">
        <v>803</v>
      </c>
      <c r="B807" s="43">
        <v>38990</v>
      </c>
      <c r="C807" s="42">
        <v>3</v>
      </c>
      <c r="D807" s="42">
        <v>5</v>
      </c>
      <c r="E807" s="42">
        <v>10</v>
      </c>
      <c r="F807" s="42">
        <v>21</v>
      </c>
      <c r="G807" s="42">
        <v>28</v>
      </c>
      <c r="H807" s="42">
        <v>57</v>
      </c>
      <c r="I807" s="44">
        <v>0</v>
      </c>
      <c r="J807" s="44">
        <v>8993.0400000000009</v>
      </c>
      <c r="K807" s="44">
        <v>143.44</v>
      </c>
    </row>
    <row r="808" spans="1:11" x14ac:dyDescent="0.2">
      <c r="A808" s="2">
        <v>804</v>
      </c>
      <c r="B808" s="45">
        <v>38994</v>
      </c>
      <c r="C808" s="2">
        <v>3</v>
      </c>
      <c r="D808" s="2">
        <v>13</v>
      </c>
      <c r="E808" s="2">
        <v>37</v>
      </c>
      <c r="F808" s="2">
        <v>47</v>
      </c>
      <c r="G808" s="2">
        <v>56</v>
      </c>
      <c r="H808" s="2">
        <v>59</v>
      </c>
      <c r="I808" s="46">
        <v>34172202.25</v>
      </c>
      <c r="J808" s="46">
        <v>13835.88</v>
      </c>
      <c r="K808" s="46">
        <v>185.88</v>
      </c>
    </row>
    <row r="809" spans="1:11" x14ac:dyDescent="0.2">
      <c r="A809" s="42">
        <v>805</v>
      </c>
      <c r="B809" s="43">
        <v>38997</v>
      </c>
      <c r="C809" s="42">
        <v>2</v>
      </c>
      <c r="D809" s="42">
        <v>30</v>
      </c>
      <c r="E809" s="42">
        <v>36</v>
      </c>
      <c r="F809" s="42">
        <v>43</v>
      </c>
      <c r="G809" s="42">
        <v>48</v>
      </c>
      <c r="H809" s="42">
        <v>60</v>
      </c>
      <c r="I809" s="44">
        <v>0</v>
      </c>
      <c r="J809" s="44">
        <v>14428.43</v>
      </c>
      <c r="K809" s="44">
        <v>255.42</v>
      </c>
    </row>
    <row r="810" spans="1:11" x14ac:dyDescent="0.2">
      <c r="A810" s="2">
        <v>806</v>
      </c>
      <c r="B810" s="45">
        <v>39002</v>
      </c>
      <c r="C810" s="2">
        <v>18</v>
      </c>
      <c r="D810" s="2">
        <v>26</v>
      </c>
      <c r="E810" s="2">
        <v>35</v>
      </c>
      <c r="F810" s="2">
        <v>41</v>
      </c>
      <c r="G810" s="2">
        <v>47</v>
      </c>
      <c r="H810" s="2">
        <v>60</v>
      </c>
      <c r="I810" s="46">
        <v>0</v>
      </c>
      <c r="J810" s="46">
        <v>18518.810000000001</v>
      </c>
      <c r="K810" s="46">
        <v>290.17</v>
      </c>
    </row>
    <row r="811" spans="1:11" x14ac:dyDescent="0.2">
      <c r="A811" s="42">
        <v>807</v>
      </c>
      <c r="B811" s="43">
        <v>39004</v>
      </c>
      <c r="C811" s="42">
        <v>2</v>
      </c>
      <c r="D811" s="42">
        <v>8</v>
      </c>
      <c r="E811" s="42">
        <v>27</v>
      </c>
      <c r="F811" s="42">
        <v>32</v>
      </c>
      <c r="G811" s="42">
        <v>49</v>
      </c>
      <c r="H811" s="42">
        <v>56</v>
      </c>
      <c r="I811" s="44">
        <v>0</v>
      </c>
      <c r="J811" s="44">
        <v>7262.48</v>
      </c>
      <c r="K811" s="44">
        <v>152.01</v>
      </c>
    </row>
    <row r="812" spans="1:11" x14ac:dyDescent="0.2">
      <c r="A812" s="2">
        <v>808</v>
      </c>
      <c r="B812" s="45">
        <v>39008</v>
      </c>
      <c r="C812" s="2">
        <v>2</v>
      </c>
      <c r="D812" s="2">
        <v>15</v>
      </c>
      <c r="E812" s="2">
        <v>21</v>
      </c>
      <c r="F812" s="2">
        <v>31</v>
      </c>
      <c r="G812" s="2">
        <v>46</v>
      </c>
      <c r="H812" s="2">
        <v>57</v>
      </c>
      <c r="I812" s="46">
        <v>0</v>
      </c>
      <c r="J812" s="46">
        <v>24446.080000000002</v>
      </c>
      <c r="K812" s="46">
        <v>278.76</v>
      </c>
    </row>
    <row r="813" spans="1:11" x14ac:dyDescent="0.2">
      <c r="A813" s="42">
        <v>809</v>
      </c>
      <c r="B813" s="43">
        <v>39011</v>
      </c>
      <c r="C813" s="42">
        <v>5</v>
      </c>
      <c r="D813" s="42">
        <v>11</v>
      </c>
      <c r="E813" s="42">
        <v>15</v>
      </c>
      <c r="F813" s="42">
        <v>23</v>
      </c>
      <c r="G813" s="42">
        <v>25</v>
      </c>
      <c r="H813" s="42">
        <v>30</v>
      </c>
      <c r="I813" s="44">
        <v>0</v>
      </c>
      <c r="J813" s="44">
        <v>8582.3799999999992</v>
      </c>
      <c r="K813" s="44">
        <v>134.9</v>
      </c>
    </row>
    <row r="814" spans="1:11" x14ac:dyDescent="0.2">
      <c r="A814" s="2">
        <v>810</v>
      </c>
      <c r="B814" s="45">
        <v>39015</v>
      </c>
      <c r="C814" s="2">
        <v>1</v>
      </c>
      <c r="D814" s="2">
        <v>4</v>
      </c>
      <c r="E814" s="2">
        <v>5</v>
      </c>
      <c r="F814" s="2">
        <v>33</v>
      </c>
      <c r="G814" s="2">
        <v>37</v>
      </c>
      <c r="H814" s="2">
        <v>48</v>
      </c>
      <c r="I814" s="46">
        <v>0</v>
      </c>
      <c r="J814" s="46">
        <v>17505.650000000001</v>
      </c>
      <c r="K814" s="46">
        <v>202.79</v>
      </c>
    </row>
    <row r="815" spans="1:11" x14ac:dyDescent="0.2">
      <c r="A815" s="42">
        <v>811</v>
      </c>
      <c r="B815" s="43">
        <v>39018</v>
      </c>
      <c r="C815" s="42">
        <v>10</v>
      </c>
      <c r="D815" s="42">
        <v>28</v>
      </c>
      <c r="E815" s="42">
        <v>32</v>
      </c>
      <c r="F815" s="42">
        <v>41</v>
      </c>
      <c r="G815" s="42">
        <v>47</v>
      </c>
      <c r="H815" s="42">
        <v>57</v>
      </c>
      <c r="I815" s="44">
        <v>14597902.390000001</v>
      </c>
      <c r="J815" s="44">
        <v>17684.310000000001</v>
      </c>
      <c r="K815" s="44">
        <v>284.67</v>
      </c>
    </row>
    <row r="816" spans="1:11" x14ac:dyDescent="0.2">
      <c r="A816" s="2">
        <v>812</v>
      </c>
      <c r="B816" s="45">
        <v>39022</v>
      </c>
      <c r="C816" s="2">
        <v>11</v>
      </c>
      <c r="D816" s="2">
        <v>13</v>
      </c>
      <c r="E816" s="2">
        <v>38</v>
      </c>
      <c r="F816" s="2">
        <v>39</v>
      </c>
      <c r="G816" s="2">
        <v>54</v>
      </c>
      <c r="H816" s="2">
        <v>57</v>
      </c>
      <c r="I816" s="46">
        <v>0</v>
      </c>
      <c r="J816" s="46">
        <v>9696.24</v>
      </c>
      <c r="K816" s="46">
        <v>260.20999999999998</v>
      </c>
    </row>
    <row r="817" spans="1:11" x14ac:dyDescent="0.2">
      <c r="A817" s="42">
        <v>813</v>
      </c>
      <c r="B817" s="43">
        <v>39025</v>
      </c>
      <c r="C817" s="42">
        <v>9</v>
      </c>
      <c r="D817" s="42">
        <v>15</v>
      </c>
      <c r="E817" s="42">
        <v>23</v>
      </c>
      <c r="F817" s="42">
        <v>45</v>
      </c>
      <c r="G817" s="42">
        <v>46</v>
      </c>
      <c r="H817" s="42">
        <v>56</v>
      </c>
      <c r="I817" s="44">
        <v>0</v>
      </c>
      <c r="J817" s="44">
        <v>14647.97</v>
      </c>
      <c r="K817" s="44">
        <v>193.43</v>
      </c>
    </row>
    <row r="818" spans="1:11" x14ac:dyDescent="0.2">
      <c r="A818" s="2">
        <v>814</v>
      </c>
      <c r="B818" s="45">
        <v>39029</v>
      </c>
      <c r="C818" s="2">
        <v>2</v>
      </c>
      <c r="D818" s="2">
        <v>8</v>
      </c>
      <c r="E818" s="2">
        <v>11</v>
      </c>
      <c r="F818" s="2">
        <v>41</v>
      </c>
      <c r="G818" s="2">
        <v>46</v>
      </c>
      <c r="H818" s="2">
        <v>50</v>
      </c>
      <c r="I818" s="46">
        <v>0</v>
      </c>
      <c r="J818" s="46">
        <v>18442.439999999999</v>
      </c>
      <c r="K818" s="46">
        <v>268.27</v>
      </c>
    </row>
    <row r="819" spans="1:11" x14ac:dyDescent="0.2">
      <c r="A819" s="42">
        <v>815</v>
      </c>
      <c r="B819" s="43">
        <v>39032</v>
      </c>
      <c r="C819" s="42">
        <v>9</v>
      </c>
      <c r="D819" s="42">
        <v>19</v>
      </c>
      <c r="E819" s="42">
        <v>37</v>
      </c>
      <c r="F819" s="42">
        <v>39</v>
      </c>
      <c r="G819" s="42">
        <v>50</v>
      </c>
      <c r="H819" s="42">
        <v>57</v>
      </c>
      <c r="I819" s="44">
        <v>0</v>
      </c>
      <c r="J819" s="44">
        <v>17528.89</v>
      </c>
      <c r="K819" s="44">
        <v>270.06</v>
      </c>
    </row>
    <row r="820" spans="1:11" x14ac:dyDescent="0.2">
      <c r="A820" s="2">
        <v>816</v>
      </c>
      <c r="B820" s="45">
        <v>39037</v>
      </c>
      <c r="C820" s="2">
        <v>20</v>
      </c>
      <c r="D820" s="2">
        <v>21</v>
      </c>
      <c r="E820" s="2">
        <v>30</v>
      </c>
      <c r="F820" s="2">
        <v>40</v>
      </c>
      <c r="G820" s="2">
        <v>47</v>
      </c>
      <c r="H820" s="2">
        <v>52</v>
      </c>
      <c r="I820" s="46">
        <v>0</v>
      </c>
      <c r="J820" s="46">
        <v>39708.11</v>
      </c>
      <c r="K820" s="46">
        <v>440.69</v>
      </c>
    </row>
    <row r="821" spans="1:11" x14ac:dyDescent="0.2">
      <c r="A821" s="42">
        <v>817</v>
      </c>
      <c r="B821" s="43">
        <v>39039</v>
      </c>
      <c r="C821" s="42">
        <v>10</v>
      </c>
      <c r="D821" s="42">
        <v>29</v>
      </c>
      <c r="E821" s="42">
        <v>30</v>
      </c>
      <c r="F821" s="42">
        <v>34</v>
      </c>
      <c r="G821" s="42">
        <v>43</v>
      </c>
      <c r="H821" s="42">
        <v>52</v>
      </c>
      <c r="I821" s="44">
        <v>0</v>
      </c>
      <c r="J821" s="44">
        <v>34364.35</v>
      </c>
      <c r="K821" s="44">
        <v>374.37</v>
      </c>
    </row>
    <row r="822" spans="1:11" x14ac:dyDescent="0.2">
      <c r="A822" s="2">
        <v>818</v>
      </c>
      <c r="B822" s="45">
        <v>39043</v>
      </c>
      <c r="C822" s="2">
        <v>8</v>
      </c>
      <c r="D822" s="2">
        <v>9</v>
      </c>
      <c r="E822" s="2">
        <v>22</v>
      </c>
      <c r="F822" s="2">
        <v>25</v>
      </c>
      <c r="G822" s="2">
        <v>41</v>
      </c>
      <c r="H822" s="2">
        <v>44</v>
      </c>
      <c r="I822" s="46">
        <v>0</v>
      </c>
      <c r="J822" s="46">
        <v>16865.13</v>
      </c>
      <c r="K822" s="46">
        <v>197.47</v>
      </c>
    </row>
    <row r="823" spans="1:11" x14ac:dyDescent="0.2">
      <c r="A823" s="42">
        <v>819</v>
      </c>
      <c r="B823" s="43">
        <v>39046</v>
      </c>
      <c r="C823" s="42">
        <v>5</v>
      </c>
      <c r="D823" s="42">
        <v>19</v>
      </c>
      <c r="E823" s="42">
        <v>25</v>
      </c>
      <c r="F823" s="42">
        <v>46</v>
      </c>
      <c r="G823" s="42">
        <v>51</v>
      </c>
      <c r="H823" s="42">
        <v>58</v>
      </c>
      <c r="I823" s="44">
        <v>0</v>
      </c>
      <c r="J823" s="44">
        <v>11132.9</v>
      </c>
      <c r="K823" s="44">
        <v>198.46</v>
      </c>
    </row>
    <row r="824" spans="1:11" x14ac:dyDescent="0.2">
      <c r="A824" s="2">
        <v>820</v>
      </c>
      <c r="B824" s="45">
        <v>39050</v>
      </c>
      <c r="C824" s="2">
        <v>10</v>
      </c>
      <c r="D824" s="2">
        <v>17</v>
      </c>
      <c r="E824" s="2">
        <v>21</v>
      </c>
      <c r="F824" s="2">
        <v>32</v>
      </c>
      <c r="G824" s="2">
        <v>45</v>
      </c>
      <c r="H824" s="2">
        <v>46</v>
      </c>
      <c r="I824" s="46">
        <v>13046320.380000001</v>
      </c>
      <c r="J824" s="46">
        <v>15456.29</v>
      </c>
      <c r="K824" s="46">
        <v>247.47</v>
      </c>
    </row>
    <row r="825" spans="1:11" x14ac:dyDescent="0.2">
      <c r="A825" s="42">
        <v>821</v>
      </c>
      <c r="B825" s="43">
        <v>39053</v>
      </c>
      <c r="C825" s="42">
        <v>4</v>
      </c>
      <c r="D825" s="42">
        <v>29</v>
      </c>
      <c r="E825" s="42">
        <v>33</v>
      </c>
      <c r="F825" s="42">
        <v>36</v>
      </c>
      <c r="G825" s="42">
        <v>38</v>
      </c>
      <c r="H825" s="42">
        <v>42</v>
      </c>
      <c r="I825" s="44">
        <v>0</v>
      </c>
      <c r="J825" s="44">
        <v>17462.93</v>
      </c>
      <c r="K825" s="44">
        <v>194.64</v>
      </c>
    </row>
    <row r="826" spans="1:11" x14ac:dyDescent="0.2">
      <c r="A826" s="2">
        <v>822</v>
      </c>
      <c r="B826" s="45">
        <v>39057</v>
      </c>
      <c r="C826" s="2">
        <v>4</v>
      </c>
      <c r="D826" s="2">
        <v>10</v>
      </c>
      <c r="E826" s="2">
        <v>17</v>
      </c>
      <c r="F826" s="2">
        <v>27</v>
      </c>
      <c r="G826" s="2">
        <v>41</v>
      </c>
      <c r="H826" s="2">
        <v>52</v>
      </c>
      <c r="I826" s="46">
        <v>0</v>
      </c>
      <c r="J826" s="46">
        <v>19931.52</v>
      </c>
      <c r="K826" s="46">
        <v>238.13</v>
      </c>
    </row>
    <row r="827" spans="1:11" x14ac:dyDescent="0.2">
      <c r="A827" s="42">
        <v>823</v>
      </c>
      <c r="B827" s="43">
        <v>39060</v>
      </c>
      <c r="C827" s="42">
        <v>1</v>
      </c>
      <c r="D827" s="42">
        <v>15</v>
      </c>
      <c r="E827" s="42">
        <v>26</v>
      </c>
      <c r="F827" s="42">
        <v>51</v>
      </c>
      <c r="G827" s="42">
        <v>54</v>
      </c>
      <c r="H827" s="42">
        <v>59</v>
      </c>
      <c r="I827" s="44">
        <v>0</v>
      </c>
      <c r="J827" s="44">
        <v>35180.769999999997</v>
      </c>
      <c r="K827" s="44">
        <v>359.62</v>
      </c>
    </row>
    <row r="828" spans="1:11" x14ac:dyDescent="0.2">
      <c r="A828" s="2">
        <v>824</v>
      </c>
      <c r="B828" s="45">
        <v>39064</v>
      </c>
      <c r="C828" s="2">
        <v>6</v>
      </c>
      <c r="D828" s="2">
        <v>7</v>
      </c>
      <c r="E828" s="2">
        <v>9</v>
      </c>
      <c r="F828" s="2">
        <v>20</v>
      </c>
      <c r="G828" s="2">
        <v>33</v>
      </c>
      <c r="H828" s="2">
        <v>48</v>
      </c>
      <c r="I828" s="46">
        <v>0</v>
      </c>
      <c r="J828" s="46">
        <v>14753.39</v>
      </c>
      <c r="K828" s="46">
        <v>155.72999999999999</v>
      </c>
    </row>
    <row r="829" spans="1:11" x14ac:dyDescent="0.2">
      <c r="A829" s="42">
        <v>825</v>
      </c>
      <c r="B829" s="43">
        <v>39067</v>
      </c>
      <c r="C829" s="42">
        <v>10</v>
      </c>
      <c r="D829" s="42">
        <v>21</v>
      </c>
      <c r="E829" s="42">
        <v>28</v>
      </c>
      <c r="F829" s="42">
        <v>40</v>
      </c>
      <c r="G829" s="42">
        <v>41</v>
      </c>
      <c r="H829" s="42">
        <v>47</v>
      </c>
      <c r="I829" s="44">
        <v>0</v>
      </c>
      <c r="J829" s="44">
        <v>19453.75</v>
      </c>
      <c r="K829" s="44">
        <v>242.96</v>
      </c>
    </row>
    <row r="830" spans="1:11" x14ac:dyDescent="0.2">
      <c r="A830" s="2">
        <v>826</v>
      </c>
      <c r="B830" s="45">
        <v>39070</v>
      </c>
      <c r="C830" s="2">
        <v>6</v>
      </c>
      <c r="D830" s="2">
        <v>7</v>
      </c>
      <c r="E830" s="2">
        <v>8</v>
      </c>
      <c r="F830" s="2">
        <v>27</v>
      </c>
      <c r="G830" s="2">
        <v>45</v>
      </c>
      <c r="H830" s="2">
        <v>53</v>
      </c>
      <c r="I830" s="46">
        <v>0</v>
      </c>
      <c r="J830" s="46">
        <v>9188.18</v>
      </c>
      <c r="K830" s="46">
        <v>174.3</v>
      </c>
    </row>
    <row r="831" spans="1:11" x14ac:dyDescent="0.2">
      <c r="A831" s="42">
        <v>827</v>
      </c>
      <c r="B831" s="43">
        <v>39072</v>
      </c>
      <c r="C831" s="42">
        <v>18</v>
      </c>
      <c r="D831" s="42">
        <v>24</v>
      </c>
      <c r="E831" s="42">
        <v>30</v>
      </c>
      <c r="F831" s="42">
        <v>42</v>
      </c>
      <c r="G831" s="42">
        <v>51</v>
      </c>
      <c r="H831" s="42">
        <v>56</v>
      </c>
      <c r="I831" s="44">
        <v>0</v>
      </c>
      <c r="J831" s="44">
        <v>21021.73</v>
      </c>
      <c r="K831" s="44">
        <v>239.72</v>
      </c>
    </row>
    <row r="832" spans="1:11" x14ac:dyDescent="0.2">
      <c r="A832" s="2">
        <v>828</v>
      </c>
      <c r="B832" s="45">
        <v>39074</v>
      </c>
      <c r="C832" s="2">
        <v>23</v>
      </c>
      <c r="D832" s="2">
        <v>28</v>
      </c>
      <c r="E832" s="2">
        <v>38</v>
      </c>
      <c r="F832" s="2">
        <v>42</v>
      </c>
      <c r="G832" s="2">
        <v>50</v>
      </c>
      <c r="H832" s="2">
        <v>53</v>
      </c>
      <c r="I832" s="46">
        <v>0</v>
      </c>
      <c r="J832" s="46">
        <v>40114.620000000003</v>
      </c>
      <c r="K832" s="46">
        <v>333.21</v>
      </c>
    </row>
    <row r="833" spans="1:11" x14ac:dyDescent="0.2">
      <c r="A833" s="42">
        <v>829</v>
      </c>
      <c r="B833" s="43">
        <v>39082</v>
      </c>
      <c r="C833" s="42">
        <v>10</v>
      </c>
      <c r="D833" s="42">
        <v>14</v>
      </c>
      <c r="E833" s="42">
        <v>32</v>
      </c>
      <c r="F833" s="42">
        <v>47</v>
      </c>
      <c r="G833" s="42">
        <v>50</v>
      </c>
      <c r="H833" s="42">
        <v>56</v>
      </c>
      <c r="I833" s="44">
        <v>0</v>
      </c>
      <c r="J833" s="44">
        <v>18311.2</v>
      </c>
      <c r="K833" s="44">
        <v>273.27</v>
      </c>
    </row>
    <row r="834" spans="1:11" x14ac:dyDescent="0.2">
      <c r="A834" s="2">
        <v>830</v>
      </c>
      <c r="B834" s="45">
        <v>39085</v>
      </c>
      <c r="C834" s="2">
        <v>2</v>
      </c>
      <c r="D834" s="2">
        <v>13</v>
      </c>
      <c r="E834" s="2">
        <v>41</v>
      </c>
      <c r="F834" s="2">
        <v>49</v>
      </c>
      <c r="G834" s="2">
        <v>51</v>
      </c>
      <c r="H834" s="2">
        <v>53</v>
      </c>
      <c r="I834" s="46">
        <v>0</v>
      </c>
      <c r="J834" s="46">
        <v>24135.05</v>
      </c>
      <c r="K834" s="46">
        <v>293.33999999999997</v>
      </c>
    </row>
    <row r="835" spans="1:11" x14ac:dyDescent="0.2">
      <c r="A835" s="42">
        <v>831</v>
      </c>
      <c r="B835" s="43">
        <v>39088</v>
      </c>
      <c r="C835" s="42">
        <v>3</v>
      </c>
      <c r="D835" s="42">
        <v>32</v>
      </c>
      <c r="E835" s="42">
        <v>33</v>
      </c>
      <c r="F835" s="42">
        <v>42</v>
      </c>
      <c r="G835" s="42">
        <v>48</v>
      </c>
      <c r="H835" s="42">
        <v>50</v>
      </c>
      <c r="I835" s="44">
        <v>0</v>
      </c>
      <c r="J835" s="44">
        <v>31716.1</v>
      </c>
      <c r="K835" s="44">
        <v>306.89999999999998</v>
      </c>
    </row>
    <row r="836" spans="1:11" x14ac:dyDescent="0.2">
      <c r="A836" s="2">
        <v>832</v>
      </c>
      <c r="B836" s="45">
        <v>39092</v>
      </c>
      <c r="C836" s="2">
        <v>15</v>
      </c>
      <c r="D836" s="2">
        <v>17</v>
      </c>
      <c r="E836" s="2">
        <v>23</v>
      </c>
      <c r="F836" s="2">
        <v>33</v>
      </c>
      <c r="G836" s="2">
        <v>39</v>
      </c>
      <c r="H836" s="2">
        <v>49</v>
      </c>
      <c r="I836" s="46">
        <v>52807317.170000002</v>
      </c>
      <c r="J836" s="46">
        <v>13486.58</v>
      </c>
      <c r="K836" s="46">
        <v>184.77</v>
      </c>
    </row>
    <row r="837" spans="1:11" x14ac:dyDescent="0.2">
      <c r="A837" s="42">
        <v>833</v>
      </c>
      <c r="B837" s="43">
        <v>39095</v>
      </c>
      <c r="C837" s="42">
        <v>13</v>
      </c>
      <c r="D837" s="42">
        <v>16</v>
      </c>
      <c r="E837" s="42">
        <v>46</v>
      </c>
      <c r="F837" s="42">
        <v>53</v>
      </c>
      <c r="G837" s="42">
        <v>57</v>
      </c>
      <c r="H837" s="42">
        <v>58</v>
      </c>
      <c r="I837" s="44">
        <v>0</v>
      </c>
      <c r="J837" s="44">
        <v>19408.810000000001</v>
      </c>
      <c r="K837" s="44">
        <v>288.8</v>
      </c>
    </row>
    <row r="838" spans="1:11" x14ac:dyDescent="0.2">
      <c r="A838" s="2">
        <v>834</v>
      </c>
      <c r="B838" s="45">
        <v>39099</v>
      </c>
      <c r="C838" s="2">
        <v>10</v>
      </c>
      <c r="D838" s="2">
        <v>16</v>
      </c>
      <c r="E838" s="2">
        <v>17</v>
      </c>
      <c r="F838" s="2">
        <v>34</v>
      </c>
      <c r="G838" s="2">
        <v>44</v>
      </c>
      <c r="H838" s="2">
        <v>51</v>
      </c>
      <c r="I838" s="46">
        <v>2820323.56</v>
      </c>
      <c r="J838" s="46">
        <v>19887.169999999998</v>
      </c>
      <c r="K838" s="46">
        <v>270.77999999999997</v>
      </c>
    </row>
    <row r="839" spans="1:11" x14ac:dyDescent="0.2">
      <c r="A839" s="42">
        <v>835</v>
      </c>
      <c r="B839" s="43">
        <v>39102</v>
      </c>
      <c r="C839" s="42">
        <v>18</v>
      </c>
      <c r="D839" s="42">
        <v>31</v>
      </c>
      <c r="E839" s="42">
        <v>33</v>
      </c>
      <c r="F839" s="42">
        <v>49</v>
      </c>
      <c r="G839" s="42">
        <v>57</v>
      </c>
      <c r="H839" s="42">
        <v>58</v>
      </c>
      <c r="I839" s="44">
        <v>0</v>
      </c>
      <c r="J839" s="44">
        <v>28893.86</v>
      </c>
      <c r="K839" s="44">
        <v>282.33999999999997</v>
      </c>
    </row>
    <row r="840" spans="1:11" x14ac:dyDescent="0.2">
      <c r="A840" s="2">
        <v>836</v>
      </c>
      <c r="B840" s="45">
        <v>39106</v>
      </c>
      <c r="C840" s="2">
        <v>17</v>
      </c>
      <c r="D840" s="2">
        <v>22</v>
      </c>
      <c r="E840" s="2">
        <v>28</v>
      </c>
      <c r="F840" s="2">
        <v>38</v>
      </c>
      <c r="G840" s="2">
        <v>52</v>
      </c>
      <c r="H840" s="2">
        <v>59</v>
      </c>
      <c r="I840" s="46">
        <v>0</v>
      </c>
      <c r="J840" s="46">
        <v>20981.59</v>
      </c>
      <c r="K840" s="46">
        <v>275.31</v>
      </c>
    </row>
    <row r="841" spans="1:11" x14ac:dyDescent="0.2">
      <c r="A841" s="42">
        <v>837</v>
      </c>
      <c r="B841" s="43">
        <v>39109</v>
      </c>
      <c r="C841" s="42">
        <v>5</v>
      </c>
      <c r="D841" s="42">
        <v>6</v>
      </c>
      <c r="E841" s="42">
        <v>16</v>
      </c>
      <c r="F841" s="42">
        <v>24</v>
      </c>
      <c r="G841" s="42">
        <v>34</v>
      </c>
      <c r="H841" s="42">
        <v>60</v>
      </c>
      <c r="I841" s="44">
        <v>25067473.09</v>
      </c>
      <c r="J841" s="44">
        <v>20418.03</v>
      </c>
      <c r="K841" s="44">
        <v>238.23</v>
      </c>
    </row>
    <row r="842" spans="1:11" x14ac:dyDescent="0.2">
      <c r="A842" s="2">
        <v>838</v>
      </c>
      <c r="B842" s="45">
        <v>39113</v>
      </c>
      <c r="C842" s="2">
        <v>9</v>
      </c>
      <c r="D842" s="2">
        <v>23</v>
      </c>
      <c r="E842" s="2">
        <v>30</v>
      </c>
      <c r="F842" s="2">
        <v>38</v>
      </c>
      <c r="G842" s="2">
        <v>44</v>
      </c>
      <c r="H842" s="2">
        <v>47</v>
      </c>
      <c r="I842" s="46">
        <v>0</v>
      </c>
      <c r="J842" s="46">
        <v>16256.65</v>
      </c>
      <c r="K842" s="46">
        <v>235.05</v>
      </c>
    </row>
    <row r="843" spans="1:11" x14ac:dyDescent="0.2">
      <c r="A843" s="42">
        <v>839</v>
      </c>
      <c r="B843" s="43">
        <v>39116</v>
      </c>
      <c r="C843" s="42">
        <v>7</v>
      </c>
      <c r="D843" s="42">
        <v>8</v>
      </c>
      <c r="E843" s="42">
        <v>11</v>
      </c>
      <c r="F843" s="42">
        <v>18</v>
      </c>
      <c r="G843" s="42">
        <v>37</v>
      </c>
      <c r="H843" s="42">
        <v>43</v>
      </c>
      <c r="I843" s="44">
        <v>0</v>
      </c>
      <c r="J843" s="44">
        <v>11092.88</v>
      </c>
      <c r="K843" s="44">
        <v>160.13</v>
      </c>
    </row>
    <row r="844" spans="1:11" x14ac:dyDescent="0.2">
      <c r="A844" s="2">
        <v>840</v>
      </c>
      <c r="B844" s="45">
        <v>39120</v>
      </c>
      <c r="C844" s="2">
        <v>17</v>
      </c>
      <c r="D844" s="2">
        <v>29</v>
      </c>
      <c r="E844" s="2">
        <v>31</v>
      </c>
      <c r="F844" s="2">
        <v>35</v>
      </c>
      <c r="G844" s="2">
        <v>43</v>
      </c>
      <c r="H844" s="2">
        <v>59</v>
      </c>
      <c r="I844" s="46">
        <v>0</v>
      </c>
      <c r="J844" s="46">
        <v>11603.23</v>
      </c>
      <c r="K844" s="46">
        <v>197.13</v>
      </c>
    </row>
    <row r="845" spans="1:11" x14ac:dyDescent="0.2">
      <c r="A845" s="42">
        <v>841</v>
      </c>
      <c r="B845" s="43">
        <v>39123</v>
      </c>
      <c r="C845" s="42">
        <v>7</v>
      </c>
      <c r="D845" s="42">
        <v>22</v>
      </c>
      <c r="E845" s="42">
        <v>32</v>
      </c>
      <c r="F845" s="42">
        <v>36</v>
      </c>
      <c r="G845" s="42">
        <v>38</v>
      </c>
      <c r="H845" s="42">
        <v>51</v>
      </c>
      <c r="I845" s="44">
        <v>0</v>
      </c>
      <c r="J845" s="44">
        <v>18656.13</v>
      </c>
      <c r="K845" s="44">
        <v>241.23</v>
      </c>
    </row>
    <row r="846" spans="1:11" x14ac:dyDescent="0.2">
      <c r="A846" s="2">
        <v>842</v>
      </c>
      <c r="B846" s="45">
        <v>39127</v>
      </c>
      <c r="C846" s="2">
        <v>7</v>
      </c>
      <c r="D846" s="2">
        <v>9</v>
      </c>
      <c r="E846" s="2">
        <v>30</v>
      </c>
      <c r="F846" s="2">
        <v>44</v>
      </c>
      <c r="G846" s="2">
        <v>51</v>
      </c>
      <c r="H846" s="2">
        <v>60</v>
      </c>
      <c r="I846" s="46">
        <v>0</v>
      </c>
      <c r="J846" s="46">
        <v>21165.39</v>
      </c>
      <c r="K846" s="46">
        <v>260.2</v>
      </c>
    </row>
    <row r="847" spans="1:11" x14ac:dyDescent="0.2">
      <c r="A847" s="42">
        <v>843</v>
      </c>
      <c r="B847" s="43">
        <v>39130</v>
      </c>
      <c r="C847" s="42">
        <v>1</v>
      </c>
      <c r="D847" s="42">
        <v>16</v>
      </c>
      <c r="E847" s="42">
        <v>34</v>
      </c>
      <c r="F847" s="42">
        <v>36</v>
      </c>
      <c r="G847" s="42">
        <v>45</v>
      </c>
      <c r="H847" s="42">
        <v>48</v>
      </c>
      <c r="I847" s="44">
        <v>0</v>
      </c>
      <c r="J847" s="44">
        <v>19914.21</v>
      </c>
      <c r="K847" s="44">
        <v>239.1</v>
      </c>
    </row>
    <row r="848" spans="1:11" x14ac:dyDescent="0.2">
      <c r="A848" s="2">
        <v>844</v>
      </c>
      <c r="B848" s="45">
        <v>39137</v>
      </c>
      <c r="C848" s="2">
        <v>16</v>
      </c>
      <c r="D848" s="2">
        <v>24</v>
      </c>
      <c r="E848" s="2">
        <v>34</v>
      </c>
      <c r="F848" s="2">
        <v>44</v>
      </c>
      <c r="G848" s="2">
        <v>54</v>
      </c>
      <c r="H848" s="2">
        <v>57</v>
      </c>
      <c r="I848" s="46">
        <v>0</v>
      </c>
      <c r="J848" s="46">
        <v>18846.39</v>
      </c>
      <c r="K848" s="46">
        <v>222.5</v>
      </c>
    </row>
    <row r="849" spans="1:11" x14ac:dyDescent="0.2">
      <c r="A849" s="42">
        <v>845</v>
      </c>
      <c r="B849" s="43">
        <v>39141</v>
      </c>
      <c r="C849" s="42">
        <v>14</v>
      </c>
      <c r="D849" s="42">
        <v>19</v>
      </c>
      <c r="E849" s="42">
        <v>20</v>
      </c>
      <c r="F849" s="42">
        <v>40</v>
      </c>
      <c r="G849" s="42">
        <v>48</v>
      </c>
      <c r="H849" s="42">
        <v>52</v>
      </c>
      <c r="I849" s="44">
        <v>0</v>
      </c>
      <c r="J849" s="44">
        <v>26277.83</v>
      </c>
      <c r="K849" s="44">
        <v>330.43</v>
      </c>
    </row>
    <row r="850" spans="1:11" x14ac:dyDescent="0.2">
      <c r="A850" s="2">
        <v>846</v>
      </c>
      <c r="B850" s="45">
        <v>39144</v>
      </c>
      <c r="C850" s="2">
        <v>2</v>
      </c>
      <c r="D850" s="2">
        <v>3</v>
      </c>
      <c r="E850" s="2">
        <v>44</v>
      </c>
      <c r="F850" s="2">
        <v>47</v>
      </c>
      <c r="G850" s="2">
        <v>50</v>
      </c>
      <c r="H850" s="2">
        <v>54</v>
      </c>
      <c r="I850" s="46">
        <v>0</v>
      </c>
      <c r="J850" s="46">
        <v>24621.43</v>
      </c>
      <c r="K850" s="46">
        <v>322.79000000000002</v>
      </c>
    </row>
    <row r="851" spans="1:11" x14ac:dyDescent="0.2">
      <c r="A851" s="42">
        <v>847</v>
      </c>
      <c r="B851" s="43">
        <v>39148</v>
      </c>
      <c r="C851" s="42">
        <v>14</v>
      </c>
      <c r="D851" s="42">
        <v>15</v>
      </c>
      <c r="E851" s="42">
        <v>27</v>
      </c>
      <c r="F851" s="42">
        <v>42</v>
      </c>
      <c r="G851" s="42">
        <v>44</v>
      </c>
      <c r="H851" s="42">
        <v>48</v>
      </c>
      <c r="I851" s="44">
        <v>40484388.840000004</v>
      </c>
      <c r="J851" s="44">
        <v>10411.84</v>
      </c>
      <c r="K851" s="44">
        <v>178.5</v>
      </c>
    </row>
    <row r="852" spans="1:11" x14ac:dyDescent="0.2">
      <c r="A852" s="2">
        <v>848</v>
      </c>
      <c r="B852" s="45">
        <v>39151</v>
      </c>
      <c r="C852" s="2">
        <v>17</v>
      </c>
      <c r="D852" s="2">
        <v>27</v>
      </c>
      <c r="E852" s="2">
        <v>32</v>
      </c>
      <c r="F852" s="2">
        <v>34</v>
      </c>
      <c r="G852" s="2">
        <v>47</v>
      </c>
      <c r="H852" s="2">
        <v>56</v>
      </c>
      <c r="I852" s="46">
        <v>1351049.04</v>
      </c>
      <c r="J852" s="46">
        <v>8578.09</v>
      </c>
      <c r="K852" s="46">
        <v>167.13</v>
      </c>
    </row>
    <row r="853" spans="1:11" x14ac:dyDescent="0.2">
      <c r="A853" s="42">
        <v>849</v>
      </c>
      <c r="B853" s="43">
        <v>39155</v>
      </c>
      <c r="C853" s="42">
        <v>8</v>
      </c>
      <c r="D853" s="42">
        <v>9</v>
      </c>
      <c r="E853" s="42">
        <v>39</v>
      </c>
      <c r="F853" s="42">
        <v>44</v>
      </c>
      <c r="G853" s="42">
        <v>49</v>
      </c>
      <c r="H853" s="42">
        <v>58</v>
      </c>
      <c r="I853" s="44">
        <v>0</v>
      </c>
      <c r="J853" s="44">
        <v>20408.37</v>
      </c>
      <c r="K853" s="44">
        <v>303.87</v>
      </c>
    </row>
    <row r="854" spans="1:11" x14ac:dyDescent="0.2">
      <c r="A854" s="2">
        <v>850</v>
      </c>
      <c r="B854" s="45">
        <v>39158</v>
      </c>
      <c r="C854" s="2">
        <v>7</v>
      </c>
      <c r="D854" s="2">
        <v>22</v>
      </c>
      <c r="E854" s="2">
        <v>25</v>
      </c>
      <c r="F854" s="2">
        <v>44</v>
      </c>
      <c r="G854" s="2">
        <v>59</v>
      </c>
      <c r="H854" s="2">
        <v>60</v>
      </c>
      <c r="I854" s="46">
        <v>0</v>
      </c>
      <c r="J854" s="46">
        <v>9690.08</v>
      </c>
      <c r="K854" s="46">
        <v>173.22</v>
      </c>
    </row>
    <row r="855" spans="1:11" x14ac:dyDescent="0.2">
      <c r="A855" s="42">
        <v>851</v>
      </c>
      <c r="B855" s="43">
        <v>39162</v>
      </c>
      <c r="C855" s="42">
        <v>3</v>
      </c>
      <c r="D855" s="42">
        <v>16</v>
      </c>
      <c r="E855" s="42">
        <v>19</v>
      </c>
      <c r="F855" s="42">
        <v>32</v>
      </c>
      <c r="G855" s="42">
        <v>35</v>
      </c>
      <c r="H855" s="42">
        <v>58</v>
      </c>
      <c r="I855" s="44">
        <v>4966312.4400000004</v>
      </c>
      <c r="J855" s="44">
        <v>6635.61</v>
      </c>
      <c r="K855" s="44">
        <v>154.1</v>
      </c>
    </row>
    <row r="856" spans="1:11" x14ac:dyDescent="0.2">
      <c r="A856" s="2">
        <v>852</v>
      </c>
      <c r="B856" s="45">
        <v>39165</v>
      </c>
      <c r="C856" s="2">
        <v>6</v>
      </c>
      <c r="D856" s="2">
        <v>14</v>
      </c>
      <c r="E856" s="2">
        <v>23</v>
      </c>
      <c r="F856" s="2">
        <v>34</v>
      </c>
      <c r="G856" s="2">
        <v>38</v>
      </c>
      <c r="H856" s="2">
        <v>44</v>
      </c>
      <c r="I856" s="46">
        <v>0</v>
      </c>
      <c r="J856" s="46">
        <v>16051.24</v>
      </c>
      <c r="K856" s="46">
        <v>192.5</v>
      </c>
    </row>
    <row r="857" spans="1:11" x14ac:dyDescent="0.2">
      <c r="A857" s="42">
        <v>853</v>
      </c>
      <c r="B857" s="43">
        <v>39169</v>
      </c>
      <c r="C857" s="42">
        <v>30</v>
      </c>
      <c r="D857" s="42">
        <v>38</v>
      </c>
      <c r="E857" s="42">
        <v>46</v>
      </c>
      <c r="F857" s="42">
        <v>51</v>
      </c>
      <c r="G857" s="42">
        <v>56</v>
      </c>
      <c r="H857" s="42">
        <v>59</v>
      </c>
      <c r="I857" s="44">
        <v>0</v>
      </c>
      <c r="J857" s="44">
        <v>43287.28</v>
      </c>
      <c r="K857" s="44">
        <v>500.41</v>
      </c>
    </row>
    <row r="858" spans="1:11" x14ac:dyDescent="0.2">
      <c r="A858" s="2">
        <v>854</v>
      </c>
      <c r="B858" s="45">
        <v>39172</v>
      </c>
      <c r="C858" s="2">
        <v>3</v>
      </c>
      <c r="D858" s="2">
        <v>17</v>
      </c>
      <c r="E858" s="2">
        <v>24</v>
      </c>
      <c r="F858" s="2">
        <v>25</v>
      </c>
      <c r="G858" s="2">
        <v>27</v>
      </c>
      <c r="H858" s="2">
        <v>44</v>
      </c>
      <c r="I858" s="46">
        <v>0</v>
      </c>
      <c r="J858" s="46">
        <v>10150.39</v>
      </c>
      <c r="K858" s="46">
        <v>126.11</v>
      </c>
    </row>
    <row r="859" spans="1:11" x14ac:dyDescent="0.2">
      <c r="A859" s="42">
        <v>855</v>
      </c>
      <c r="B859" s="43">
        <v>39176</v>
      </c>
      <c r="C859" s="42">
        <v>3</v>
      </c>
      <c r="D859" s="42">
        <v>24</v>
      </c>
      <c r="E859" s="42">
        <v>31</v>
      </c>
      <c r="F859" s="42">
        <v>42</v>
      </c>
      <c r="G859" s="42">
        <v>43</v>
      </c>
      <c r="H859" s="42">
        <v>53</v>
      </c>
      <c r="I859" s="44">
        <v>0</v>
      </c>
      <c r="J859" s="44">
        <v>16966.53</v>
      </c>
      <c r="K859" s="44">
        <v>286.73</v>
      </c>
    </row>
    <row r="860" spans="1:11" x14ac:dyDescent="0.2">
      <c r="A860" s="2">
        <v>856</v>
      </c>
      <c r="B860" s="45">
        <v>39179</v>
      </c>
      <c r="C860" s="2">
        <v>11</v>
      </c>
      <c r="D860" s="2">
        <v>15</v>
      </c>
      <c r="E860" s="2">
        <v>40</v>
      </c>
      <c r="F860" s="2">
        <v>41</v>
      </c>
      <c r="G860" s="2">
        <v>42</v>
      </c>
      <c r="H860" s="2">
        <v>47</v>
      </c>
      <c r="I860" s="46">
        <v>0</v>
      </c>
      <c r="J860" s="46">
        <v>25678.52</v>
      </c>
      <c r="K860" s="46">
        <v>323.70999999999998</v>
      </c>
    </row>
    <row r="861" spans="1:11" x14ac:dyDescent="0.2">
      <c r="A861" s="42">
        <v>857</v>
      </c>
      <c r="B861" s="43">
        <v>39183</v>
      </c>
      <c r="C861" s="42">
        <v>2</v>
      </c>
      <c r="D861" s="42">
        <v>3</v>
      </c>
      <c r="E861" s="42">
        <v>17</v>
      </c>
      <c r="F861" s="42">
        <v>49</v>
      </c>
      <c r="G861" s="42">
        <v>50</v>
      </c>
      <c r="H861" s="42">
        <v>59</v>
      </c>
      <c r="I861" s="44">
        <v>0</v>
      </c>
      <c r="J861" s="44">
        <v>17126.48</v>
      </c>
      <c r="K861" s="44">
        <v>256</v>
      </c>
    </row>
    <row r="862" spans="1:11" x14ac:dyDescent="0.2">
      <c r="A862" s="2">
        <v>858</v>
      </c>
      <c r="B862" s="45">
        <v>39186</v>
      </c>
      <c r="C862" s="2">
        <v>4</v>
      </c>
      <c r="D862" s="2">
        <v>18</v>
      </c>
      <c r="E862" s="2">
        <v>23</v>
      </c>
      <c r="F862" s="2">
        <v>31</v>
      </c>
      <c r="G862" s="2">
        <v>37</v>
      </c>
      <c r="H862" s="2">
        <v>54</v>
      </c>
      <c r="I862" s="46">
        <v>8889537.7400000002</v>
      </c>
      <c r="J862" s="46">
        <v>7541.37</v>
      </c>
      <c r="K862" s="46">
        <v>157.56</v>
      </c>
    </row>
    <row r="863" spans="1:11" x14ac:dyDescent="0.2">
      <c r="A863" s="42">
        <v>859</v>
      </c>
      <c r="B863" s="43">
        <v>39190</v>
      </c>
      <c r="C863" s="42">
        <v>9</v>
      </c>
      <c r="D863" s="42">
        <v>12</v>
      </c>
      <c r="E863" s="42">
        <v>34</v>
      </c>
      <c r="F863" s="42">
        <v>46</v>
      </c>
      <c r="G863" s="42">
        <v>47</v>
      </c>
      <c r="H863" s="42">
        <v>57</v>
      </c>
      <c r="I863" s="44">
        <v>0</v>
      </c>
      <c r="J863" s="44">
        <v>18296.990000000002</v>
      </c>
      <c r="K863" s="44">
        <v>194.8</v>
      </c>
    </row>
    <row r="864" spans="1:11" x14ac:dyDescent="0.2">
      <c r="A864" s="2">
        <v>860</v>
      </c>
      <c r="B864" s="45">
        <v>39195</v>
      </c>
      <c r="C864" s="2">
        <v>2</v>
      </c>
      <c r="D864" s="2">
        <v>8</v>
      </c>
      <c r="E864" s="2">
        <v>17</v>
      </c>
      <c r="F864" s="2">
        <v>22</v>
      </c>
      <c r="G864" s="2">
        <v>42</v>
      </c>
      <c r="H864" s="2">
        <v>44</v>
      </c>
      <c r="I864" s="46">
        <v>0</v>
      </c>
      <c r="J864" s="46">
        <v>8602.66</v>
      </c>
      <c r="K864" s="46">
        <v>138.82</v>
      </c>
    </row>
    <row r="865" spans="1:11" x14ac:dyDescent="0.2">
      <c r="A865" s="42">
        <v>861</v>
      </c>
      <c r="B865" s="43">
        <v>39197</v>
      </c>
      <c r="C865" s="42">
        <v>39</v>
      </c>
      <c r="D865" s="42">
        <v>40</v>
      </c>
      <c r="E865" s="42">
        <v>42</v>
      </c>
      <c r="F865" s="42">
        <v>47</v>
      </c>
      <c r="G865" s="42">
        <v>59</v>
      </c>
      <c r="H865" s="42">
        <v>60</v>
      </c>
      <c r="I865" s="44">
        <v>10840760.960000001</v>
      </c>
      <c r="J865" s="44">
        <v>25977.84</v>
      </c>
      <c r="K865" s="44">
        <v>383.23</v>
      </c>
    </row>
    <row r="866" spans="1:11" x14ac:dyDescent="0.2">
      <c r="A866" s="2">
        <v>862</v>
      </c>
      <c r="B866" s="45">
        <v>39200</v>
      </c>
      <c r="C866" s="2">
        <v>2</v>
      </c>
      <c r="D866" s="2">
        <v>8</v>
      </c>
      <c r="E866" s="2">
        <v>11</v>
      </c>
      <c r="F866" s="2">
        <v>12</v>
      </c>
      <c r="G866" s="2">
        <v>19</v>
      </c>
      <c r="H866" s="2">
        <v>35</v>
      </c>
      <c r="I866" s="46">
        <v>1152211.3</v>
      </c>
      <c r="J866" s="46">
        <v>6650.57</v>
      </c>
      <c r="K866" s="46">
        <v>116.46</v>
      </c>
    </row>
    <row r="867" spans="1:11" x14ac:dyDescent="0.2">
      <c r="A867" s="42">
        <v>863</v>
      </c>
      <c r="B867" s="43">
        <v>39204</v>
      </c>
      <c r="C867" s="42">
        <v>15</v>
      </c>
      <c r="D867" s="42">
        <v>24</v>
      </c>
      <c r="E867" s="42">
        <v>32</v>
      </c>
      <c r="F867" s="42">
        <v>50</v>
      </c>
      <c r="G867" s="42">
        <v>53</v>
      </c>
      <c r="H867" s="42">
        <v>57</v>
      </c>
      <c r="I867" s="44">
        <v>0</v>
      </c>
      <c r="J867" s="44">
        <v>18975.509999999998</v>
      </c>
      <c r="K867" s="44">
        <v>325.04000000000002</v>
      </c>
    </row>
    <row r="868" spans="1:11" x14ac:dyDescent="0.2">
      <c r="A868" s="2">
        <v>864</v>
      </c>
      <c r="B868" s="45">
        <v>39207</v>
      </c>
      <c r="C868" s="2">
        <v>8</v>
      </c>
      <c r="D868" s="2">
        <v>11</v>
      </c>
      <c r="E868" s="2">
        <v>31</v>
      </c>
      <c r="F868" s="2">
        <v>33</v>
      </c>
      <c r="G868" s="2">
        <v>42</v>
      </c>
      <c r="H868" s="2">
        <v>57</v>
      </c>
      <c r="I868" s="46">
        <v>0</v>
      </c>
      <c r="J868" s="46">
        <v>16053.56</v>
      </c>
      <c r="K868" s="46">
        <v>256.89999999999998</v>
      </c>
    </row>
    <row r="869" spans="1:11" x14ac:dyDescent="0.2">
      <c r="A869" s="42">
        <v>865</v>
      </c>
      <c r="B869" s="43">
        <v>39211</v>
      </c>
      <c r="C869" s="42">
        <v>23</v>
      </c>
      <c r="D869" s="42">
        <v>26</v>
      </c>
      <c r="E869" s="42">
        <v>27</v>
      </c>
      <c r="F869" s="42">
        <v>41</v>
      </c>
      <c r="G869" s="42">
        <v>51</v>
      </c>
      <c r="H869" s="42">
        <v>53</v>
      </c>
      <c r="I869" s="44">
        <v>0</v>
      </c>
      <c r="J869" s="44">
        <v>31424.15</v>
      </c>
      <c r="K869" s="44">
        <v>325.36</v>
      </c>
    </row>
    <row r="870" spans="1:11" x14ac:dyDescent="0.2">
      <c r="A870" s="2">
        <v>866</v>
      </c>
      <c r="B870" s="45">
        <v>39214</v>
      </c>
      <c r="C870" s="2">
        <v>5</v>
      </c>
      <c r="D870" s="2">
        <v>27</v>
      </c>
      <c r="E870" s="2">
        <v>36</v>
      </c>
      <c r="F870" s="2">
        <v>40</v>
      </c>
      <c r="G870" s="2">
        <v>46</v>
      </c>
      <c r="H870" s="2">
        <v>48</v>
      </c>
      <c r="I870" s="46">
        <v>0</v>
      </c>
      <c r="J870" s="46">
        <v>23174.32</v>
      </c>
      <c r="K870" s="46">
        <v>286.70999999999998</v>
      </c>
    </row>
    <row r="871" spans="1:11" x14ac:dyDescent="0.2">
      <c r="A871" s="42">
        <v>867</v>
      </c>
      <c r="B871" s="43">
        <v>39218</v>
      </c>
      <c r="C871" s="42">
        <v>10</v>
      </c>
      <c r="D871" s="42">
        <v>19</v>
      </c>
      <c r="E871" s="42">
        <v>26</v>
      </c>
      <c r="F871" s="42">
        <v>28</v>
      </c>
      <c r="G871" s="42">
        <v>44</v>
      </c>
      <c r="H871" s="42">
        <v>54</v>
      </c>
      <c r="I871" s="44">
        <v>0</v>
      </c>
      <c r="J871" s="44">
        <v>20699.48</v>
      </c>
      <c r="K871" s="44">
        <v>240.06</v>
      </c>
    </row>
    <row r="872" spans="1:11" x14ac:dyDescent="0.2">
      <c r="A872" s="2">
        <v>868</v>
      </c>
      <c r="B872" s="45">
        <v>39221</v>
      </c>
      <c r="C872" s="2">
        <v>21</v>
      </c>
      <c r="D872" s="2">
        <v>22</v>
      </c>
      <c r="E872" s="2">
        <v>25</v>
      </c>
      <c r="F872" s="2">
        <v>40</v>
      </c>
      <c r="G872" s="2">
        <v>51</v>
      </c>
      <c r="H872" s="2">
        <v>57</v>
      </c>
      <c r="I872" s="46">
        <v>0</v>
      </c>
      <c r="J872" s="46">
        <v>32369.99</v>
      </c>
      <c r="K872" s="46">
        <v>345.54</v>
      </c>
    </row>
    <row r="873" spans="1:11" x14ac:dyDescent="0.2">
      <c r="A873" s="42">
        <v>869</v>
      </c>
      <c r="B873" s="43">
        <v>39225</v>
      </c>
      <c r="C873" s="42">
        <v>27</v>
      </c>
      <c r="D873" s="42">
        <v>29</v>
      </c>
      <c r="E873" s="42">
        <v>42</v>
      </c>
      <c r="F873" s="42">
        <v>49</v>
      </c>
      <c r="G873" s="42">
        <v>50</v>
      </c>
      <c r="H873" s="42">
        <v>51</v>
      </c>
      <c r="I873" s="44">
        <v>16192436.640000001</v>
      </c>
      <c r="J873" s="44">
        <v>20414.39</v>
      </c>
      <c r="K873" s="44">
        <v>296.32</v>
      </c>
    </row>
    <row r="874" spans="1:11" x14ac:dyDescent="0.2">
      <c r="A874" s="2">
        <v>870</v>
      </c>
      <c r="B874" s="45">
        <v>39228</v>
      </c>
      <c r="C874" s="2">
        <v>8</v>
      </c>
      <c r="D874" s="2">
        <v>21</v>
      </c>
      <c r="E874" s="2">
        <v>34</v>
      </c>
      <c r="F874" s="2">
        <v>40</v>
      </c>
      <c r="G874" s="2">
        <v>43</v>
      </c>
      <c r="H874" s="2">
        <v>52</v>
      </c>
      <c r="I874" s="46">
        <v>0</v>
      </c>
      <c r="J874" s="46">
        <v>34488.199999999997</v>
      </c>
      <c r="K874" s="46">
        <v>305.61</v>
      </c>
    </row>
    <row r="875" spans="1:11" x14ac:dyDescent="0.2">
      <c r="A875" s="42">
        <v>871</v>
      </c>
      <c r="B875" s="43">
        <v>39232</v>
      </c>
      <c r="C875" s="42">
        <v>1</v>
      </c>
      <c r="D875" s="42">
        <v>5</v>
      </c>
      <c r="E875" s="42">
        <v>10</v>
      </c>
      <c r="F875" s="42">
        <v>17</v>
      </c>
      <c r="G875" s="42">
        <v>47</v>
      </c>
      <c r="H875" s="42">
        <v>58</v>
      </c>
      <c r="I875" s="44">
        <v>0</v>
      </c>
      <c r="J875" s="44">
        <v>12453.39</v>
      </c>
      <c r="K875" s="44">
        <v>159.44999999999999</v>
      </c>
    </row>
    <row r="876" spans="1:11" x14ac:dyDescent="0.2">
      <c r="A876" s="2">
        <v>872</v>
      </c>
      <c r="B876" s="45">
        <v>39235</v>
      </c>
      <c r="C876" s="2">
        <v>5</v>
      </c>
      <c r="D876" s="2">
        <v>18</v>
      </c>
      <c r="E876" s="2">
        <v>31</v>
      </c>
      <c r="F876" s="2">
        <v>43</v>
      </c>
      <c r="G876" s="2">
        <v>55</v>
      </c>
      <c r="H876" s="2">
        <v>58</v>
      </c>
      <c r="I876" s="46">
        <v>0</v>
      </c>
      <c r="J876" s="46">
        <v>14747.74</v>
      </c>
      <c r="K876" s="46">
        <v>256.7</v>
      </c>
    </row>
    <row r="877" spans="1:11" x14ac:dyDescent="0.2">
      <c r="A877" s="42">
        <v>873</v>
      </c>
      <c r="B877" s="43">
        <v>39239</v>
      </c>
      <c r="C877" s="42">
        <v>4</v>
      </c>
      <c r="D877" s="42">
        <v>19</v>
      </c>
      <c r="E877" s="42">
        <v>30</v>
      </c>
      <c r="F877" s="42">
        <v>34</v>
      </c>
      <c r="G877" s="42">
        <v>57</v>
      </c>
      <c r="H877" s="42">
        <v>59</v>
      </c>
      <c r="I877" s="44">
        <v>0</v>
      </c>
      <c r="J877" s="44">
        <v>17932.61</v>
      </c>
      <c r="K877" s="44">
        <v>247.59</v>
      </c>
    </row>
    <row r="878" spans="1:11" x14ac:dyDescent="0.2">
      <c r="A878" s="2">
        <v>874</v>
      </c>
      <c r="B878" s="45">
        <v>39242</v>
      </c>
      <c r="C878" s="2">
        <v>10</v>
      </c>
      <c r="D878" s="2">
        <v>20</v>
      </c>
      <c r="E878" s="2">
        <v>42</v>
      </c>
      <c r="F878" s="2">
        <v>44</v>
      </c>
      <c r="G878" s="2">
        <v>52</v>
      </c>
      <c r="H878" s="2">
        <v>59</v>
      </c>
      <c r="I878" s="46">
        <v>0</v>
      </c>
      <c r="J878" s="46">
        <v>39615.01</v>
      </c>
      <c r="K878" s="46">
        <v>417.62</v>
      </c>
    </row>
    <row r="879" spans="1:11" x14ac:dyDescent="0.2">
      <c r="A879" s="42">
        <v>875</v>
      </c>
      <c r="B879" s="43">
        <v>39246</v>
      </c>
      <c r="C879" s="42">
        <v>18</v>
      </c>
      <c r="D879" s="42">
        <v>20</v>
      </c>
      <c r="E879" s="42">
        <v>24</v>
      </c>
      <c r="F879" s="42">
        <v>36</v>
      </c>
      <c r="G879" s="42">
        <v>53</v>
      </c>
      <c r="H879" s="42">
        <v>58</v>
      </c>
      <c r="I879" s="44">
        <v>26631943.239999998</v>
      </c>
      <c r="J879" s="44">
        <v>11566.24</v>
      </c>
      <c r="K879" s="44">
        <v>213.95</v>
      </c>
    </row>
    <row r="880" spans="1:11" x14ac:dyDescent="0.2">
      <c r="A880" s="2">
        <v>876</v>
      </c>
      <c r="B880" s="45">
        <v>39249</v>
      </c>
      <c r="C880" s="2">
        <v>4</v>
      </c>
      <c r="D880" s="2">
        <v>8</v>
      </c>
      <c r="E880" s="2">
        <v>12</v>
      </c>
      <c r="F880" s="2">
        <v>41</v>
      </c>
      <c r="G880" s="2">
        <v>45</v>
      </c>
      <c r="H880" s="2">
        <v>60</v>
      </c>
      <c r="I880" s="46">
        <v>0</v>
      </c>
      <c r="J880" s="46">
        <v>29219.33</v>
      </c>
      <c r="K880" s="46">
        <v>227</v>
      </c>
    </row>
    <row r="881" spans="1:11" x14ac:dyDescent="0.2">
      <c r="A881" s="42">
        <v>877</v>
      </c>
      <c r="B881" s="43">
        <v>39253</v>
      </c>
      <c r="C881" s="42">
        <v>13</v>
      </c>
      <c r="D881" s="42">
        <v>15</v>
      </c>
      <c r="E881" s="42">
        <v>20</v>
      </c>
      <c r="F881" s="42">
        <v>28</v>
      </c>
      <c r="G881" s="42">
        <v>31</v>
      </c>
      <c r="H881" s="42">
        <v>36</v>
      </c>
      <c r="I881" s="44">
        <v>0</v>
      </c>
      <c r="J881" s="44">
        <v>14440.64</v>
      </c>
      <c r="K881" s="44">
        <v>206.07</v>
      </c>
    </row>
    <row r="882" spans="1:11" x14ac:dyDescent="0.2">
      <c r="A882" s="2">
        <v>878</v>
      </c>
      <c r="B882" s="45">
        <v>39256</v>
      </c>
      <c r="C882" s="2">
        <v>11</v>
      </c>
      <c r="D882" s="2">
        <v>12</v>
      </c>
      <c r="E882" s="2">
        <v>37</v>
      </c>
      <c r="F882" s="2">
        <v>38</v>
      </c>
      <c r="G882" s="2">
        <v>43</v>
      </c>
      <c r="H882" s="2">
        <v>54</v>
      </c>
      <c r="I882" s="46">
        <v>0</v>
      </c>
      <c r="J882" s="46">
        <v>29970.93</v>
      </c>
      <c r="K882" s="46">
        <v>266.16000000000003</v>
      </c>
    </row>
    <row r="883" spans="1:11" x14ac:dyDescent="0.2">
      <c r="A883" s="42">
        <v>879</v>
      </c>
      <c r="B883" s="43">
        <v>39260</v>
      </c>
      <c r="C883" s="42">
        <v>10</v>
      </c>
      <c r="D883" s="42">
        <v>28</v>
      </c>
      <c r="E883" s="42">
        <v>29</v>
      </c>
      <c r="F883" s="42">
        <v>35</v>
      </c>
      <c r="G883" s="42">
        <v>42</v>
      </c>
      <c r="H883" s="42">
        <v>46</v>
      </c>
      <c r="I883" s="44">
        <v>0</v>
      </c>
      <c r="J883" s="44">
        <v>21995.08</v>
      </c>
      <c r="K883" s="44">
        <v>255.98</v>
      </c>
    </row>
    <row r="884" spans="1:11" x14ac:dyDescent="0.2">
      <c r="A884" s="2">
        <v>880</v>
      </c>
      <c r="B884" s="45">
        <v>39263</v>
      </c>
      <c r="C884" s="2">
        <v>25</v>
      </c>
      <c r="D884" s="2">
        <v>30</v>
      </c>
      <c r="E884" s="2">
        <v>37</v>
      </c>
      <c r="F884" s="2">
        <v>46</v>
      </c>
      <c r="G884" s="2">
        <v>49</v>
      </c>
      <c r="H884" s="2">
        <v>51</v>
      </c>
      <c r="I884" s="46">
        <v>0</v>
      </c>
      <c r="J884" s="46">
        <v>28154.03</v>
      </c>
      <c r="K884" s="46">
        <v>299.07</v>
      </c>
    </row>
    <row r="885" spans="1:11" x14ac:dyDescent="0.2">
      <c r="A885" s="42">
        <v>881</v>
      </c>
      <c r="B885" s="43">
        <v>39267</v>
      </c>
      <c r="C885" s="42">
        <v>4</v>
      </c>
      <c r="D885" s="42">
        <v>18</v>
      </c>
      <c r="E885" s="42">
        <v>24</v>
      </c>
      <c r="F885" s="42">
        <v>43</v>
      </c>
      <c r="G885" s="42">
        <v>51</v>
      </c>
      <c r="H885" s="42">
        <v>56</v>
      </c>
      <c r="I885" s="44">
        <v>0</v>
      </c>
      <c r="J885" s="44">
        <v>14336.7</v>
      </c>
      <c r="K885" s="44">
        <v>203.19</v>
      </c>
    </row>
    <row r="886" spans="1:11" x14ac:dyDescent="0.2">
      <c r="A886" s="2">
        <v>882</v>
      </c>
      <c r="B886" s="45">
        <v>39270</v>
      </c>
      <c r="C886" s="2">
        <v>17</v>
      </c>
      <c r="D886" s="2">
        <v>41</v>
      </c>
      <c r="E886" s="2">
        <v>42</v>
      </c>
      <c r="F886" s="2">
        <v>44</v>
      </c>
      <c r="G886" s="2">
        <v>45</v>
      </c>
      <c r="H886" s="2">
        <v>60</v>
      </c>
      <c r="I886" s="46">
        <v>21492982.239999998</v>
      </c>
      <c r="J886" s="46">
        <v>20989.74</v>
      </c>
      <c r="K886" s="46">
        <v>255</v>
      </c>
    </row>
    <row r="887" spans="1:11" x14ac:dyDescent="0.2">
      <c r="A887" s="42">
        <v>883</v>
      </c>
      <c r="B887" s="43">
        <v>39274</v>
      </c>
      <c r="C887" s="42">
        <v>21</v>
      </c>
      <c r="D887" s="42">
        <v>32</v>
      </c>
      <c r="E887" s="42">
        <v>37</v>
      </c>
      <c r="F887" s="42">
        <v>52</v>
      </c>
      <c r="G887" s="42">
        <v>53</v>
      </c>
      <c r="H887" s="42">
        <v>60</v>
      </c>
      <c r="I887" s="44">
        <v>0</v>
      </c>
      <c r="J887" s="44">
        <v>51899.42</v>
      </c>
      <c r="K887" s="44">
        <v>449.89</v>
      </c>
    </row>
    <row r="888" spans="1:11" x14ac:dyDescent="0.2">
      <c r="A888" s="2">
        <v>884</v>
      </c>
      <c r="B888" s="45">
        <v>39277</v>
      </c>
      <c r="C888" s="2">
        <v>2</v>
      </c>
      <c r="D888" s="2">
        <v>11</v>
      </c>
      <c r="E888" s="2">
        <v>12</v>
      </c>
      <c r="F888" s="2">
        <v>14</v>
      </c>
      <c r="G888" s="2">
        <v>22</v>
      </c>
      <c r="H888" s="2">
        <v>39</v>
      </c>
      <c r="I888" s="46">
        <v>0</v>
      </c>
      <c r="J888" s="46">
        <v>15846.82</v>
      </c>
      <c r="K888" s="46">
        <v>186.05</v>
      </c>
    </row>
    <row r="889" spans="1:11" x14ac:dyDescent="0.2">
      <c r="A889" s="42">
        <v>885</v>
      </c>
      <c r="B889" s="43">
        <v>39281</v>
      </c>
      <c r="C889" s="42">
        <v>4</v>
      </c>
      <c r="D889" s="42">
        <v>13</v>
      </c>
      <c r="E889" s="42">
        <v>31</v>
      </c>
      <c r="F889" s="42">
        <v>33</v>
      </c>
      <c r="G889" s="42">
        <v>47</v>
      </c>
      <c r="H889" s="42">
        <v>51</v>
      </c>
      <c r="I889" s="44">
        <v>0</v>
      </c>
      <c r="J889" s="44">
        <v>9254.8799999999992</v>
      </c>
      <c r="K889" s="44">
        <v>161.63</v>
      </c>
    </row>
    <row r="890" spans="1:11" x14ac:dyDescent="0.2">
      <c r="A890" s="2">
        <v>886</v>
      </c>
      <c r="B890" s="45">
        <v>39284</v>
      </c>
      <c r="C890" s="2">
        <v>17</v>
      </c>
      <c r="D890" s="2">
        <v>33</v>
      </c>
      <c r="E890" s="2">
        <v>37</v>
      </c>
      <c r="F890" s="2">
        <v>50</v>
      </c>
      <c r="G890" s="2">
        <v>55</v>
      </c>
      <c r="H890" s="2">
        <v>59</v>
      </c>
      <c r="I890" s="46">
        <v>0</v>
      </c>
      <c r="J890" s="46">
        <v>12422.33</v>
      </c>
      <c r="K890" s="46">
        <v>214.7</v>
      </c>
    </row>
    <row r="891" spans="1:11" x14ac:dyDescent="0.2">
      <c r="A891" s="42">
        <v>887</v>
      </c>
      <c r="B891" s="43">
        <v>39288</v>
      </c>
      <c r="C891" s="42">
        <v>1</v>
      </c>
      <c r="D891" s="42">
        <v>12</v>
      </c>
      <c r="E891" s="42">
        <v>21</v>
      </c>
      <c r="F891" s="42">
        <v>32</v>
      </c>
      <c r="G891" s="42">
        <v>34</v>
      </c>
      <c r="H891" s="42">
        <v>44</v>
      </c>
      <c r="I891" s="44">
        <v>0</v>
      </c>
      <c r="J891" s="44">
        <v>15886.22</v>
      </c>
      <c r="K891" s="44">
        <v>255.94</v>
      </c>
    </row>
    <row r="892" spans="1:11" x14ac:dyDescent="0.2">
      <c r="A892" s="2">
        <v>888</v>
      </c>
      <c r="B892" s="45">
        <v>39291</v>
      </c>
      <c r="C892" s="2">
        <v>24</v>
      </c>
      <c r="D892" s="2">
        <v>40</v>
      </c>
      <c r="E892" s="2">
        <v>50</v>
      </c>
      <c r="F892" s="2">
        <v>52</v>
      </c>
      <c r="G892" s="2">
        <v>54</v>
      </c>
      <c r="H892" s="2">
        <v>60</v>
      </c>
      <c r="I892" s="46">
        <v>18947548.960000001</v>
      </c>
      <c r="J892" s="46">
        <v>28873.65</v>
      </c>
      <c r="K892" s="46">
        <v>391.67</v>
      </c>
    </row>
    <row r="893" spans="1:11" x14ac:dyDescent="0.2">
      <c r="A893" s="42">
        <v>889</v>
      </c>
      <c r="B893" s="43">
        <v>39295</v>
      </c>
      <c r="C893" s="42">
        <v>20</v>
      </c>
      <c r="D893" s="42">
        <v>24</v>
      </c>
      <c r="E893" s="42">
        <v>34</v>
      </c>
      <c r="F893" s="42">
        <v>39</v>
      </c>
      <c r="G893" s="42">
        <v>54</v>
      </c>
      <c r="H893" s="42">
        <v>60</v>
      </c>
      <c r="I893" s="44">
        <v>0</v>
      </c>
      <c r="J893" s="44">
        <v>30883.09</v>
      </c>
      <c r="K893" s="44">
        <v>372.81</v>
      </c>
    </row>
    <row r="894" spans="1:11" x14ac:dyDescent="0.2">
      <c r="A894" s="2">
        <v>890</v>
      </c>
      <c r="B894" s="45">
        <v>39298</v>
      </c>
      <c r="C894" s="2">
        <v>7</v>
      </c>
      <c r="D894" s="2">
        <v>9</v>
      </c>
      <c r="E894" s="2">
        <v>17</v>
      </c>
      <c r="F894" s="2">
        <v>21</v>
      </c>
      <c r="G894" s="2">
        <v>22</v>
      </c>
      <c r="H894" s="2">
        <v>54</v>
      </c>
      <c r="I894" s="46">
        <v>0</v>
      </c>
      <c r="J894" s="46">
        <v>10715.07</v>
      </c>
      <c r="K894" s="46">
        <v>160.51</v>
      </c>
    </row>
    <row r="895" spans="1:11" x14ac:dyDescent="0.2">
      <c r="A895" s="42">
        <v>891</v>
      </c>
      <c r="B895" s="43">
        <v>39302</v>
      </c>
      <c r="C895" s="42">
        <v>15</v>
      </c>
      <c r="D895" s="42">
        <v>16</v>
      </c>
      <c r="E895" s="42">
        <v>19</v>
      </c>
      <c r="F895" s="42">
        <v>22</v>
      </c>
      <c r="G895" s="42">
        <v>34</v>
      </c>
      <c r="H895" s="42">
        <v>35</v>
      </c>
      <c r="I895" s="44">
        <v>0</v>
      </c>
      <c r="J895" s="44">
        <v>13781.11</v>
      </c>
      <c r="K895" s="44">
        <v>197.35</v>
      </c>
    </row>
    <row r="896" spans="1:11" x14ac:dyDescent="0.2">
      <c r="A896" s="2">
        <v>892</v>
      </c>
      <c r="B896" s="45">
        <v>39305</v>
      </c>
      <c r="C896" s="2">
        <v>1</v>
      </c>
      <c r="D896" s="2">
        <v>19</v>
      </c>
      <c r="E896" s="2">
        <v>42</v>
      </c>
      <c r="F896" s="2">
        <v>44</v>
      </c>
      <c r="G896" s="2">
        <v>49</v>
      </c>
      <c r="H896" s="2">
        <v>52</v>
      </c>
      <c r="I896" s="46">
        <v>0</v>
      </c>
      <c r="J896" s="46">
        <v>28078.080000000002</v>
      </c>
      <c r="K896" s="46">
        <v>315.87</v>
      </c>
    </row>
    <row r="897" spans="1:11" x14ac:dyDescent="0.2">
      <c r="A897" s="42">
        <v>893</v>
      </c>
      <c r="B897" s="43">
        <v>39309</v>
      </c>
      <c r="C897" s="42">
        <v>3</v>
      </c>
      <c r="D897" s="42">
        <v>18</v>
      </c>
      <c r="E897" s="42">
        <v>26</v>
      </c>
      <c r="F897" s="42">
        <v>51</v>
      </c>
      <c r="G897" s="42">
        <v>53</v>
      </c>
      <c r="H897" s="42">
        <v>56</v>
      </c>
      <c r="I897" s="44">
        <v>0</v>
      </c>
      <c r="J897" s="44">
        <v>14747.51</v>
      </c>
      <c r="K897" s="44">
        <v>233.91</v>
      </c>
    </row>
    <row r="898" spans="1:11" x14ac:dyDescent="0.2">
      <c r="A898" s="2">
        <v>894</v>
      </c>
      <c r="B898" s="45">
        <v>39312</v>
      </c>
      <c r="C898" s="2">
        <v>20</v>
      </c>
      <c r="D898" s="2">
        <v>24</v>
      </c>
      <c r="E898" s="2">
        <v>28</v>
      </c>
      <c r="F898" s="2">
        <v>37</v>
      </c>
      <c r="G898" s="2">
        <v>41</v>
      </c>
      <c r="H898" s="2">
        <v>44</v>
      </c>
      <c r="I898" s="46">
        <v>0</v>
      </c>
      <c r="J898" s="46">
        <v>31502.25</v>
      </c>
      <c r="K898" s="46">
        <v>278.31</v>
      </c>
    </row>
    <row r="899" spans="1:11" x14ac:dyDescent="0.2">
      <c r="A899" s="42">
        <v>895</v>
      </c>
      <c r="B899" s="43">
        <v>39316</v>
      </c>
      <c r="C899" s="42">
        <v>2</v>
      </c>
      <c r="D899" s="42">
        <v>41</v>
      </c>
      <c r="E899" s="42">
        <v>43</v>
      </c>
      <c r="F899" s="42">
        <v>55</v>
      </c>
      <c r="G899" s="42">
        <v>57</v>
      </c>
      <c r="H899" s="42">
        <v>58</v>
      </c>
      <c r="I899" s="44">
        <v>0</v>
      </c>
      <c r="J899" s="44">
        <v>29366.19</v>
      </c>
      <c r="K899" s="44">
        <v>370.6</v>
      </c>
    </row>
    <row r="900" spans="1:11" x14ac:dyDescent="0.2">
      <c r="A900" s="2">
        <v>896</v>
      </c>
      <c r="B900" s="45">
        <v>39319</v>
      </c>
      <c r="C900" s="2">
        <v>5</v>
      </c>
      <c r="D900" s="2">
        <v>11</v>
      </c>
      <c r="E900" s="2">
        <v>22</v>
      </c>
      <c r="F900" s="2">
        <v>31</v>
      </c>
      <c r="G900" s="2">
        <v>35</v>
      </c>
      <c r="H900" s="2">
        <v>41</v>
      </c>
      <c r="I900" s="46">
        <v>0</v>
      </c>
      <c r="J900" s="46">
        <v>31002.68</v>
      </c>
      <c r="K900" s="46">
        <v>281.06</v>
      </c>
    </row>
    <row r="901" spans="1:11" x14ac:dyDescent="0.2">
      <c r="A901" s="42">
        <v>897</v>
      </c>
      <c r="B901" s="43">
        <v>39323</v>
      </c>
      <c r="C901" s="42">
        <v>7</v>
      </c>
      <c r="D901" s="42">
        <v>21</v>
      </c>
      <c r="E901" s="42">
        <v>22</v>
      </c>
      <c r="F901" s="42">
        <v>43</v>
      </c>
      <c r="G901" s="42">
        <v>46</v>
      </c>
      <c r="H901" s="42">
        <v>57</v>
      </c>
      <c r="I901" s="44">
        <v>0</v>
      </c>
      <c r="J901" s="44">
        <v>18019.32</v>
      </c>
      <c r="K901" s="44">
        <v>228.65</v>
      </c>
    </row>
    <row r="902" spans="1:11" x14ac:dyDescent="0.2">
      <c r="A902" s="2">
        <v>898</v>
      </c>
      <c r="B902" s="45">
        <v>39326</v>
      </c>
      <c r="C902" s="2">
        <v>3</v>
      </c>
      <c r="D902" s="2">
        <v>4</v>
      </c>
      <c r="E902" s="2">
        <v>8</v>
      </c>
      <c r="F902" s="2">
        <v>30</v>
      </c>
      <c r="G902" s="2">
        <v>45</v>
      </c>
      <c r="H902" s="2">
        <v>54</v>
      </c>
      <c r="I902" s="46">
        <v>27782053.829999998</v>
      </c>
      <c r="J902" s="46">
        <v>8828.84</v>
      </c>
      <c r="K902" s="46">
        <v>193.29</v>
      </c>
    </row>
    <row r="903" spans="1:11" x14ac:dyDescent="0.2">
      <c r="A903" s="42">
        <v>899</v>
      </c>
      <c r="B903" s="43">
        <v>39330</v>
      </c>
      <c r="C903" s="42">
        <v>18</v>
      </c>
      <c r="D903" s="42">
        <v>20</v>
      </c>
      <c r="E903" s="42">
        <v>36</v>
      </c>
      <c r="F903" s="42">
        <v>53</v>
      </c>
      <c r="G903" s="42">
        <v>54</v>
      </c>
      <c r="H903" s="42">
        <v>58</v>
      </c>
      <c r="I903" s="44">
        <v>0</v>
      </c>
      <c r="J903" s="44">
        <v>951.79</v>
      </c>
      <c r="K903" s="44">
        <v>252.57</v>
      </c>
    </row>
    <row r="904" spans="1:11" x14ac:dyDescent="0.2">
      <c r="A904" s="2">
        <v>900</v>
      </c>
      <c r="B904" s="45">
        <v>39333</v>
      </c>
      <c r="C904" s="2">
        <v>4</v>
      </c>
      <c r="D904" s="2">
        <v>18</v>
      </c>
      <c r="E904" s="2">
        <v>21</v>
      </c>
      <c r="F904" s="2">
        <v>34</v>
      </c>
      <c r="G904" s="2">
        <v>38</v>
      </c>
      <c r="H904" s="2">
        <v>59</v>
      </c>
      <c r="I904" s="46">
        <v>23334752.920000002</v>
      </c>
      <c r="J904" s="46">
        <v>15842</v>
      </c>
      <c r="K904" s="46">
        <v>227.14</v>
      </c>
    </row>
    <row r="905" spans="1:11" x14ac:dyDescent="0.2">
      <c r="A905" s="42">
        <v>901</v>
      </c>
      <c r="B905" s="43">
        <v>39337</v>
      </c>
      <c r="C905" s="42">
        <v>13</v>
      </c>
      <c r="D905" s="42">
        <v>16</v>
      </c>
      <c r="E905" s="42">
        <v>32</v>
      </c>
      <c r="F905" s="42">
        <v>33</v>
      </c>
      <c r="G905" s="42">
        <v>34</v>
      </c>
      <c r="H905" s="42">
        <v>56</v>
      </c>
      <c r="I905" s="44">
        <v>0</v>
      </c>
      <c r="J905" s="44">
        <v>9381.1299999999992</v>
      </c>
      <c r="K905" s="44">
        <v>166.39</v>
      </c>
    </row>
    <row r="906" spans="1:11" x14ac:dyDescent="0.2">
      <c r="A906" s="2">
        <v>902</v>
      </c>
      <c r="B906" s="45">
        <v>39340</v>
      </c>
      <c r="C906" s="2">
        <v>18</v>
      </c>
      <c r="D906" s="2">
        <v>23</v>
      </c>
      <c r="E906" s="2">
        <v>50</v>
      </c>
      <c r="F906" s="2">
        <v>52</v>
      </c>
      <c r="G906" s="2">
        <v>55</v>
      </c>
      <c r="H906" s="2">
        <v>58</v>
      </c>
      <c r="I906" s="46">
        <v>0</v>
      </c>
      <c r="J906" s="46">
        <v>17237.57</v>
      </c>
      <c r="K906" s="46">
        <v>334.59</v>
      </c>
    </row>
    <row r="907" spans="1:11" x14ac:dyDescent="0.2">
      <c r="A907" s="42">
        <v>903</v>
      </c>
      <c r="B907" s="43">
        <v>39344</v>
      </c>
      <c r="C907" s="42">
        <v>5</v>
      </c>
      <c r="D907" s="42">
        <v>17</v>
      </c>
      <c r="E907" s="42">
        <v>20</v>
      </c>
      <c r="F907" s="42">
        <v>32</v>
      </c>
      <c r="G907" s="42">
        <v>41</v>
      </c>
      <c r="H907" s="42">
        <v>55</v>
      </c>
      <c r="I907" s="44">
        <v>0</v>
      </c>
      <c r="J907" s="44">
        <v>19346.400000000001</v>
      </c>
      <c r="K907" s="44">
        <v>254.89</v>
      </c>
    </row>
    <row r="908" spans="1:11" x14ac:dyDescent="0.2">
      <c r="A908" s="2">
        <v>904</v>
      </c>
      <c r="B908" s="45">
        <v>39347</v>
      </c>
      <c r="C908" s="2">
        <v>32</v>
      </c>
      <c r="D908" s="2">
        <v>44</v>
      </c>
      <c r="E908" s="2">
        <v>48</v>
      </c>
      <c r="F908" s="2">
        <v>51</v>
      </c>
      <c r="G908" s="2">
        <v>53</v>
      </c>
      <c r="H908" s="2">
        <v>59</v>
      </c>
      <c r="I908" s="46">
        <v>0</v>
      </c>
      <c r="J908" s="46">
        <v>18874.080000000002</v>
      </c>
      <c r="K908" s="46">
        <v>337.86</v>
      </c>
    </row>
    <row r="909" spans="1:11" x14ac:dyDescent="0.2">
      <c r="A909" s="42">
        <v>905</v>
      </c>
      <c r="B909" s="43">
        <v>39351</v>
      </c>
      <c r="C909" s="42">
        <v>2</v>
      </c>
      <c r="D909" s="42">
        <v>4</v>
      </c>
      <c r="E909" s="42">
        <v>15</v>
      </c>
      <c r="F909" s="42">
        <v>16</v>
      </c>
      <c r="G909" s="42">
        <v>55</v>
      </c>
      <c r="H909" s="42">
        <v>57</v>
      </c>
      <c r="I909" s="44">
        <v>18405503.18</v>
      </c>
      <c r="J909" s="44">
        <v>16931.259999999998</v>
      </c>
      <c r="K909" s="44">
        <v>241.23</v>
      </c>
    </row>
    <row r="910" spans="1:11" x14ac:dyDescent="0.2">
      <c r="A910" s="2">
        <v>906</v>
      </c>
      <c r="B910" s="45">
        <v>39354</v>
      </c>
      <c r="C910" s="2">
        <v>7</v>
      </c>
      <c r="D910" s="2">
        <v>14</v>
      </c>
      <c r="E910" s="2">
        <v>24</v>
      </c>
      <c r="F910" s="2">
        <v>29</v>
      </c>
      <c r="G910" s="2">
        <v>35</v>
      </c>
      <c r="H910" s="2">
        <v>39</v>
      </c>
      <c r="I910" s="46">
        <v>1583115.71</v>
      </c>
      <c r="J910" s="46">
        <v>18461.990000000002</v>
      </c>
      <c r="K910" s="46">
        <v>212.6</v>
      </c>
    </row>
    <row r="911" spans="1:11" x14ac:dyDescent="0.2">
      <c r="A911" s="42">
        <v>907</v>
      </c>
      <c r="B911" s="43">
        <v>39358</v>
      </c>
      <c r="C911" s="42">
        <v>9</v>
      </c>
      <c r="D911" s="42">
        <v>36</v>
      </c>
      <c r="E911" s="42">
        <v>37</v>
      </c>
      <c r="F911" s="42">
        <v>41</v>
      </c>
      <c r="G911" s="42">
        <v>51</v>
      </c>
      <c r="H911" s="42">
        <v>53</v>
      </c>
      <c r="I911" s="44">
        <v>0</v>
      </c>
      <c r="J911" s="44">
        <v>32080.720000000001</v>
      </c>
      <c r="K911" s="44">
        <v>356.05</v>
      </c>
    </row>
    <row r="912" spans="1:11" x14ac:dyDescent="0.2">
      <c r="A912" s="2">
        <v>908</v>
      </c>
      <c r="B912" s="45">
        <v>39361</v>
      </c>
      <c r="C912" s="2">
        <v>1</v>
      </c>
      <c r="D912" s="2">
        <v>9</v>
      </c>
      <c r="E912" s="2">
        <v>19</v>
      </c>
      <c r="F912" s="2">
        <v>25</v>
      </c>
      <c r="G912" s="2">
        <v>50</v>
      </c>
      <c r="H912" s="2">
        <v>52</v>
      </c>
      <c r="I912" s="46">
        <v>0</v>
      </c>
      <c r="J912" s="46">
        <v>8660.7099999999991</v>
      </c>
      <c r="K912" s="46">
        <v>166.86</v>
      </c>
    </row>
    <row r="913" spans="1:11" x14ac:dyDescent="0.2">
      <c r="A913" s="42">
        <v>909</v>
      </c>
      <c r="B913" s="43">
        <v>39365</v>
      </c>
      <c r="C913" s="42">
        <v>17</v>
      </c>
      <c r="D913" s="42">
        <v>22</v>
      </c>
      <c r="E913" s="42">
        <v>26</v>
      </c>
      <c r="F913" s="42">
        <v>28</v>
      </c>
      <c r="G913" s="42">
        <v>38</v>
      </c>
      <c r="H913" s="42">
        <v>42</v>
      </c>
      <c r="I913" s="44">
        <v>0</v>
      </c>
      <c r="J913" s="44">
        <v>21301.42</v>
      </c>
      <c r="K913" s="44">
        <v>222.11</v>
      </c>
    </row>
    <row r="914" spans="1:11" x14ac:dyDescent="0.2">
      <c r="A914" s="2">
        <v>910</v>
      </c>
      <c r="B914" s="45">
        <v>39368</v>
      </c>
      <c r="C914" s="2">
        <v>3</v>
      </c>
      <c r="D914" s="2">
        <v>15</v>
      </c>
      <c r="E914" s="2">
        <v>27</v>
      </c>
      <c r="F914" s="2">
        <v>29</v>
      </c>
      <c r="G914" s="2">
        <v>36</v>
      </c>
      <c r="H914" s="2">
        <v>53</v>
      </c>
      <c r="I914" s="46">
        <v>0</v>
      </c>
      <c r="J914" s="46">
        <v>10618.33</v>
      </c>
      <c r="K914" s="46">
        <v>173.81</v>
      </c>
    </row>
    <row r="915" spans="1:11" x14ac:dyDescent="0.2">
      <c r="A915" s="42">
        <v>911</v>
      </c>
      <c r="B915" s="43">
        <v>39372</v>
      </c>
      <c r="C915" s="42">
        <v>1</v>
      </c>
      <c r="D915" s="42">
        <v>6</v>
      </c>
      <c r="E915" s="42">
        <v>28</v>
      </c>
      <c r="F915" s="42">
        <v>29</v>
      </c>
      <c r="G915" s="42">
        <v>46</v>
      </c>
      <c r="H915" s="42">
        <v>49</v>
      </c>
      <c r="I915" s="44">
        <v>15981772.550000001</v>
      </c>
      <c r="J915" s="44">
        <v>21657.82</v>
      </c>
      <c r="K915" s="44">
        <v>252.84</v>
      </c>
    </row>
    <row r="916" spans="1:11" x14ac:dyDescent="0.2">
      <c r="A916" s="2">
        <v>912</v>
      </c>
      <c r="B916" s="45">
        <v>39375</v>
      </c>
      <c r="C916" s="2">
        <v>4</v>
      </c>
      <c r="D916" s="2">
        <v>19</v>
      </c>
      <c r="E916" s="2">
        <v>21</v>
      </c>
      <c r="F916" s="2">
        <v>26</v>
      </c>
      <c r="G916" s="2">
        <v>29</v>
      </c>
      <c r="H916" s="2">
        <v>54</v>
      </c>
      <c r="I916" s="46">
        <v>0</v>
      </c>
      <c r="J916" s="46">
        <v>13412.1</v>
      </c>
      <c r="K916" s="46">
        <v>185.16</v>
      </c>
    </row>
    <row r="917" spans="1:11" x14ac:dyDescent="0.2">
      <c r="A917" s="42">
        <v>913</v>
      </c>
      <c r="B917" s="43">
        <v>39379</v>
      </c>
      <c r="C917" s="42">
        <v>14</v>
      </c>
      <c r="D917" s="42">
        <v>30</v>
      </c>
      <c r="E917" s="42">
        <v>36</v>
      </c>
      <c r="F917" s="42">
        <v>38</v>
      </c>
      <c r="G917" s="42">
        <v>46</v>
      </c>
      <c r="H917" s="42">
        <v>59</v>
      </c>
      <c r="I917" s="44">
        <v>2915782.13</v>
      </c>
      <c r="J917" s="44">
        <v>30911.51</v>
      </c>
      <c r="K917" s="44">
        <v>309.89999999999998</v>
      </c>
    </row>
    <row r="918" spans="1:11" x14ac:dyDescent="0.2">
      <c r="A918" s="2">
        <v>914</v>
      </c>
      <c r="B918" s="45">
        <v>39382</v>
      </c>
      <c r="C918" s="2">
        <v>9</v>
      </c>
      <c r="D918" s="2">
        <v>12</v>
      </c>
      <c r="E918" s="2">
        <v>23</v>
      </c>
      <c r="F918" s="2">
        <v>33</v>
      </c>
      <c r="G918" s="2">
        <v>45</v>
      </c>
      <c r="H918" s="2">
        <v>51</v>
      </c>
      <c r="I918" s="46">
        <v>0</v>
      </c>
      <c r="J918" s="46">
        <v>12406.06</v>
      </c>
      <c r="K918" s="46">
        <v>167.2</v>
      </c>
    </row>
    <row r="919" spans="1:11" x14ac:dyDescent="0.2">
      <c r="A919" s="42">
        <v>915</v>
      </c>
      <c r="B919" s="43">
        <v>39386</v>
      </c>
      <c r="C919" s="42">
        <v>17</v>
      </c>
      <c r="D919" s="42">
        <v>20</v>
      </c>
      <c r="E919" s="42">
        <v>26</v>
      </c>
      <c r="F919" s="42">
        <v>28</v>
      </c>
      <c r="G919" s="42">
        <v>48</v>
      </c>
      <c r="H919" s="42">
        <v>49</v>
      </c>
      <c r="I919" s="44">
        <v>9448268.1600000001</v>
      </c>
      <c r="J919" s="44">
        <v>24127.91</v>
      </c>
      <c r="K919" s="44">
        <v>295.43</v>
      </c>
    </row>
    <row r="920" spans="1:11" x14ac:dyDescent="0.2">
      <c r="A920" s="2">
        <v>916</v>
      </c>
      <c r="B920" s="45">
        <v>39389</v>
      </c>
      <c r="C920" s="2">
        <v>5</v>
      </c>
      <c r="D920" s="2">
        <v>28</v>
      </c>
      <c r="E920" s="2">
        <v>33</v>
      </c>
      <c r="F920" s="2">
        <v>36</v>
      </c>
      <c r="G920" s="2">
        <v>37</v>
      </c>
      <c r="H920" s="2">
        <v>38</v>
      </c>
      <c r="I920" s="46">
        <v>0</v>
      </c>
      <c r="J920" s="46">
        <v>4648.18</v>
      </c>
      <c r="K920" s="46">
        <v>207.09</v>
      </c>
    </row>
    <row r="921" spans="1:11" x14ac:dyDescent="0.2">
      <c r="A921" s="42">
        <v>917</v>
      </c>
      <c r="B921" s="43">
        <v>39393</v>
      </c>
      <c r="C921" s="42">
        <v>23</v>
      </c>
      <c r="D921" s="42">
        <v>25</v>
      </c>
      <c r="E921" s="42">
        <v>30</v>
      </c>
      <c r="F921" s="42">
        <v>46</v>
      </c>
      <c r="G921" s="42">
        <v>47</v>
      </c>
      <c r="H921" s="42">
        <v>59</v>
      </c>
      <c r="I921" s="44">
        <v>0</v>
      </c>
      <c r="J921" s="44">
        <v>14133.49</v>
      </c>
      <c r="K921" s="44">
        <v>246.03</v>
      </c>
    </row>
    <row r="922" spans="1:11" x14ac:dyDescent="0.2">
      <c r="A922" s="2">
        <v>918</v>
      </c>
      <c r="B922" s="45">
        <v>39396</v>
      </c>
      <c r="C922" s="2">
        <v>4</v>
      </c>
      <c r="D922" s="2">
        <v>8</v>
      </c>
      <c r="E922" s="2">
        <v>12</v>
      </c>
      <c r="F922" s="2">
        <v>38</v>
      </c>
      <c r="G922" s="2">
        <v>44</v>
      </c>
      <c r="H922" s="2">
        <v>52</v>
      </c>
      <c r="I922" s="46">
        <v>0</v>
      </c>
      <c r="J922" s="46">
        <v>7591.36</v>
      </c>
      <c r="K922" s="46">
        <v>148.33000000000001</v>
      </c>
    </row>
    <row r="923" spans="1:11" x14ac:dyDescent="0.2">
      <c r="A923" s="42">
        <v>919</v>
      </c>
      <c r="B923" s="43">
        <v>39400</v>
      </c>
      <c r="C923" s="42">
        <v>3</v>
      </c>
      <c r="D923" s="42">
        <v>25</v>
      </c>
      <c r="E923" s="42">
        <v>31</v>
      </c>
      <c r="F923" s="42">
        <v>41</v>
      </c>
      <c r="G923" s="42">
        <v>43</v>
      </c>
      <c r="H923" s="42">
        <v>60</v>
      </c>
      <c r="I923" s="44">
        <v>0</v>
      </c>
      <c r="J923" s="44">
        <v>28441.93</v>
      </c>
      <c r="K923" s="44">
        <v>299.10000000000002</v>
      </c>
    </row>
    <row r="924" spans="1:11" x14ac:dyDescent="0.2">
      <c r="A924" s="2">
        <v>920</v>
      </c>
      <c r="B924" s="45">
        <v>39403</v>
      </c>
      <c r="C924" s="2">
        <v>5</v>
      </c>
      <c r="D924" s="2">
        <v>17</v>
      </c>
      <c r="E924" s="2">
        <v>24</v>
      </c>
      <c r="F924" s="2">
        <v>52</v>
      </c>
      <c r="G924" s="2">
        <v>55</v>
      </c>
      <c r="H924" s="2">
        <v>57</v>
      </c>
      <c r="I924" s="46">
        <v>0</v>
      </c>
      <c r="J924" s="46">
        <v>12657.72</v>
      </c>
      <c r="K924" s="46">
        <v>180.04</v>
      </c>
    </row>
    <row r="925" spans="1:11" x14ac:dyDescent="0.2">
      <c r="A925" s="42">
        <v>921</v>
      </c>
      <c r="B925" s="43">
        <v>39407</v>
      </c>
      <c r="C925" s="42">
        <v>1</v>
      </c>
      <c r="D925" s="42">
        <v>9</v>
      </c>
      <c r="E925" s="42">
        <v>35</v>
      </c>
      <c r="F925" s="42">
        <v>41</v>
      </c>
      <c r="G925" s="42">
        <v>48</v>
      </c>
      <c r="H925" s="42">
        <v>57</v>
      </c>
      <c r="I925" s="44">
        <v>0</v>
      </c>
      <c r="J925" s="44">
        <v>21395.200000000001</v>
      </c>
      <c r="K925" s="44">
        <v>302.75</v>
      </c>
    </row>
    <row r="926" spans="1:11" x14ac:dyDescent="0.2">
      <c r="A926" s="2">
        <v>922</v>
      </c>
      <c r="B926" s="45">
        <v>39410</v>
      </c>
      <c r="C926" s="2">
        <v>12</v>
      </c>
      <c r="D926" s="2">
        <v>13</v>
      </c>
      <c r="E926" s="2">
        <v>19</v>
      </c>
      <c r="F926" s="2">
        <v>41</v>
      </c>
      <c r="G926" s="2">
        <v>45</v>
      </c>
      <c r="H926" s="2">
        <v>49</v>
      </c>
      <c r="I926" s="46">
        <v>0</v>
      </c>
      <c r="J926" s="46">
        <v>11821.04</v>
      </c>
      <c r="K926" s="46">
        <v>183.36</v>
      </c>
    </row>
    <row r="927" spans="1:11" x14ac:dyDescent="0.2">
      <c r="A927" s="42">
        <v>923</v>
      </c>
      <c r="B927" s="43">
        <v>39414</v>
      </c>
      <c r="C927" s="42">
        <v>2</v>
      </c>
      <c r="D927" s="42">
        <v>15</v>
      </c>
      <c r="E927" s="42">
        <v>39</v>
      </c>
      <c r="F927" s="42">
        <v>50</v>
      </c>
      <c r="G927" s="42">
        <v>53</v>
      </c>
      <c r="H927" s="42">
        <v>57</v>
      </c>
      <c r="I927" s="44">
        <v>0</v>
      </c>
      <c r="J927" s="44">
        <v>19370.439999999999</v>
      </c>
      <c r="K927" s="44">
        <v>283.68</v>
      </c>
    </row>
    <row r="928" spans="1:11" x14ac:dyDescent="0.2">
      <c r="A928" s="2">
        <v>924</v>
      </c>
      <c r="B928" s="45">
        <v>39417</v>
      </c>
      <c r="C928" s="2">
        <v>2</v>
      </c>
      <c r="D928" s="2">
        <v>20</v>
      </c>
      <c r="E928" s="2">
        <v>21</v>
      </c>
      <c r="F928" s="2">
        <v>27</v>
      </c>
      <c r="G928" s="2">
        <v>51</v>
      </c>
      <c r="H928" s="2">
        <v>60</v>
      </c>
      <c r="I928" s="46">
        <v>0</v>
      </c>
      <c r="J928" s="46">
        <v>22081.88</v>
      </c>
      <c r="K928" s="46">
        <v>273.61</v>
      </c>
    </row>
    <row r="929" spans="1:11" x14ac:dyDescent="0.2">
      <c r="A929" s="42">
        <v>925</v>
      </c>
      <c r="B929" s="43">
        <v>39421</v>
      </c>
      <c r="C929" s="42">
        <v>8</v>
      </c>
      <c r="D929" s="42">
        <v>22</v>
      </c>
      <c r="E929" s="42">
        <v>36</v>
      </c>
      <c r="F929" s="42">
        <v>37</v>
      </c>
      <c r="G929" s="42">
        <v>46</v>
      </c>
      <c r="H929" s="42">
        <v>52</v>
      </c>
      <c r="I929" s="44">
        <v>40628613.640000001</v>
      </c>
      <c r="J929" s="44">
        <v>21261.85</v>
      </c>
      <c r="K929" s="44">
        <v>273.74</v>
      </c>
    </row>
    <row r="930" spans="1:11" x14ac:dyDescent="0.2">
      <c r="A930" s="2">
        <v>926</v>
      </c>
      <c r="B930" s="45">
        <v>39424</v>
      </c>
      <c r="C930" s="2">
        <v>21</v>
      </c>
      <c r="D930" s="2">
        <v>33</v>
      </c>
      <c r="E930" s="2">
        <v>34</v>
      </c>
      <c r="F930" s="2">
        <v>40</v>
      </c>
      <c r="G930" s="2">
        <v>41</v>
      </c>
      <c r="H930" s="2">
        <v>59</v>
      </c>
      <c r="I930" s="46">
        <v>0</v>
      </c>
      <c r="J930" s="46">
        <v>35599.69</v>
      </c>
      <c r="K930" s="46">
        <v>421.58</v>
      </c>
    </row>
    <row r="931" spans="1:11" x14ac:dyDescent="0.2">
      <c r="A931" s="42">
        <v>927</v>
      </c>
      <c r="B931" s="43">
        <v>39428</v>
      </c>
      <c r="C931" s="42">
        <v>19</v>
      </c>
      <c r="D931" s="42">
        <v>23</v>
      </c>
      <c r="E931" s="42">
        <v>26</v>
      </c>
      <c r="F931" s="42">
        <v>31</v>
      </c>
      <c r="G931" s="42">
        <v>33</v>
      </c>
      <c r="H931" s="42">
        <v>36</v>
      </c>
      <c r="I931" s="44">
        <v>0</v>
      </c>
      <c r="J931" s="44">
        <v>20517.91</v>
      </c>
      <c r="K931" s="44">
        <v>262.88</v>
      </c>
    </row>
    <row r="932" spans="1:11" x14ac:dyDescent="0.2">
      <c r="A932" s="2">
        <v>928</v>
      </c>
      <c r="B932" s="45">
        <v>39431</v>
      </c>
      <c r="C932" s="2">
        <v>4</v>
      </c>
      <c r="D932" s="2">
        <v>10</v>
      </c>
      <c r="E932" s="2">
        <v>32</v>
      </c>
      <c r="F932" s="2">
        <v>33</v>
      </c>
      <c r="G932" s="2">
        <v>49</v>
      </c>
      <c r="H932" s="2">
        <v>60</v>
      </c>
      <c r="I932" s="46">
        <v>5077029.42</v>
      </c>
      <c r="J932" s="46">
        <v>26127.01</v>
      </c>
      <c r="K932" s="46">
        <v>263.58999999999997</v>
      </c>
    </row>
    <row r="933" spans="1:11" x14ac:dyDescent="0.2">
      <c r="A933" s="42">
        <v>929</v>
      </c>
      <c r="B933" s="43">
        <v>39435</v>
      </c>
      <c r="C933" s="42">
        <v>16</v>
      </c>
      <c r="D933" s="42">
        <v>27</v>
      </c>
      <c r="E933" s="42">
        <v>35</v>
      </c>
      <c r="F933" s="42">
        <v>39</v>
      </c>
      <c r="G933" s="42">
        <v>49</v>
      </c>
      <c r="H933" s="42">
        <v>57</v>
      </c>
      <c r="I933" s="44">
        <v>0</v>
      </c>
      <c r="J933" s="44">
        <v>18094.16</v>
      </c>
      <c r="K933" s="44">
        <v>244.61</v>
      </c>
    </row>
    <row r="934" spans="1:11" x14ac:dyDescent="0.2">
      <c r="A934" s="2">
        <v>930</v>
      </c>
      <c r="B934" s="45">
        <v>39438</v>
      </c>
      <c r="C934" s="2">
        <v>20</v>
      </c>
      <c r="D934" s="2">
        <v>28</v>
      </c>
      <c r="E934" s="2">
        <v>37</v>
      </c>
      <c r="F934" s="2">
        <v>46</v>
      </c>
      <c r="G934" s="2">
        <v>49</v>
      </c>
      <c r="H934" s="2">
        <v>55</v>
      </c>
      <c r="I934" s="46">
        <v>0</v>
      </c>
      <c r="J934" s="46">
        <v>18344.900000000001</v>
      </c>
      <c r="K934" s="46">
        <v>243.81</v>
      </c>
    </row>
    <row r="935" spans="1:11" x14ac:dyDescent="0.2">
      <c r="A935" s="42">
        <v>931</v>
      </c>
      <c r="B935" s="43">
        <v>39447</v>
      </c>
      <c r="C935" s="42">
        <v>7</v>
      </c>
      <c r="D935" s="42">
        <v>17</v>
      </c>
      <c r="E935" s="42">
        <v>19</v>
      </c>
      <c r="F935" s="42">
        <v>34</v>
      </c>
      <c r="G935" s="42">
        <v>36</v>
      </c>
      <c r="H935" s="42">
        <v>39</v>
      </c>
      <c r="I935" s="44">
        <v>0</v>
      </c>
      <c r="J935" s="44">
        <v>9393.9699999999993</v>
      </c>
      <c r="K935" s="44">
        <v>157.93</v>
      </c>
    </row>
    <row r="936" spans="1:11" x14ac:dyDescent="0.2">
      <c r="A936" s="2">
        <v>932</v>
      </c>
      <c r="B936" s="45">
        <v>39452</v>
      </c>
      <c r="C936" s="2">
        <v>2</v>
      </c>
      <c r="D936" s="2">
        <v>17</v>
      </c>
      <c r="E936" s="2">
        <v>21</v>
      </c>
      <c r="F936" s="2">
        <v>36</v>
      </c>
      <c r="G936" s="2">
        <v>42</v>
      </c>
      <c r="H936" s="2">
        <v>53</v>
      </c>
      <c r="I936" s="46">
        <v>19685655.010000002</v>
      </c>
      <c r="J936" s="46">
        <v>11370.01</v>
      </c>
      <c r="K936" s="46">
        <v>211.94</v>
      </c>
    </row>
    <row r="937" spans="1:11" x14ac:dyDescent="0.2">
      <c r="A937" s="42">
        <v>933</v>
      </c>
      <c r="B937" s="43">
        <v>39456</v>
      </c>
      <c r="C937" s="42">
        <v>8</v>
      </c>
      <c r="D937" s="42">
        <v>14</v>
      </c>
      <c r="E937" s="42">
        <v>25</v>
      </c>
      <c r="F937" s="42">
        <v>39</v>
      </c>
      <c r="G937" s="42">
        <v>45</v>
      </c>
      <c r="H937" s="42">
        <v>51</v>
      </c>
      <c r="I937" s="44">
        <v>0</v>
      </c>
      <c r="J937" s="44">
        <v>11712.22</v>
      </c>
      <c r="K937" s="44">
        <v>233.68</v>
      </c>
    </row>
    <row r="938" spans="1:11" x14ac:dyDescent="0.2">
      <c r="A938" s="2">
        <v>934</v>
      </c>
      <c r="B938" s="45">
        <v>39459</v>
      </c>
      <c r="C938" s="2">
        <v>1</v>
      </c>
      <c r="D938" s="2">
        <v>3</v>
      </c>
      <c r="E938" s="2">
        <v>21</v>
      </c>
      <c r="F938" s="2">
        <v>25</v>
      </c>
      <c r="G938" s="2">
        <v>44</v>
      </c>
      <c r="H938" s="2">
        <v>48</v>
      </c>
      <c r="I938" s="46">
        <v>0</v>
      </c>
      <c r="J938" s="46">
        <v>17289.830000000002</v>
      </c>
      <c r="K938" s="46">
        <v>186.42</v>
      </c>
    </row>
    <row r="939" spans="1:11" x14ac:dyDescent="0.2">
      <c r="A939" s="42">
        <v>935</v>
      </c>
      <c r="B939" s="43">
        <v>39463</v>
      </c>
      <c r="C939" s="42">
        <v>7</v>
      </c>
      <c r="D939" s="42">
        <v>13</v>
      </c>
      <c r="E939" s="42">
        <v>18</v>
      </c>
      <c r="F939" s="42">
        <v>29</v>
      </c>
      <c r="G939" s="42">
        <v>31</v>
      </c>
      <c r="H939" s="42">
        <v>45</v>
      </c>
      <c r="I939" s="44">
        <v>0</v>
      </c>
      <c r="J939" s="44">
        <v>5396.61</v>
      </c>
      <c r="K939" s="44">
        <v>120.33</v>
      </c>
    </row>
    <row r="940" spans="1:11" x14ac:dyDescent="0.2">
      <c r="A940" s="2">
        <v>936</v>
      </c>
      <c r="B940" s="45">
        <v>39466</v>
      </c>
      <c r="C940" s="2">
        <v>5</v>
      </c>
      <c r="D940" s="2">
        <v>14</v>
      </c>
      <c r="E940" s="2">
        <v>22</v>
      </c>
      <c r="F940" s="2">
        <v>29</v>
      </c>
      <c r="G940" s="2">
        <v>33</v>
      </c>
      <c r="H940" s="2">
        <v>44</v>
      </c>
      <c r="I940" s="46">
        <v>8699137.8900000006</v>
      </c>
      <c r="J940" s="46">
        <v>10297.629999999999</v>
      </c>
      <c r="K940" s="46">
        <v>159.79</v>
      </c>
    </row>
    <row r="941" spans="1:11" x14ac:dyDescent="0.2">
      <c r="A941" s="42">
        <v>937</v>
      </c>
      <c r="B941" s="43">
        <v>39470</v>
      </c>
      <c r="C941" s="42">
        <v>2</v>
      </c>
      <c r="D941" s="42">
        <v>21</v>
      </c>
      <c r="E941" s="42">
        <v>22</v>
      </c>
      <c r="F941" s="42">
        <v>30</v>
      </c>
      <c r="G941" s="42">
        <v>41</v>
      </c>
      <c r="H941" s="42">
        <v>52</v>
      </c>
      <c r="I941" s="44">
        <v>0</v>
      </c>
      <c r="J941" s="44">
        <v>36413.65</v>
      </c>
      <c r="K941" s="44">
        <v>413.09</v>
      </c>
    </row>
    <row r="942" spans="1:11" x14ac:dyDescent="0.2">
      <c r="A942" s="2">
        <v>938</v>
      </c>
      <c r="B942" s="45">
        <v>39473</v>
      </c>
      <c r="C942" s="2">
        <v>15</v>
      </c>
      <c r="D942" s="2">
        <v>27</v>
      </c>
      <c r="E942" s="2">
        <v>35</v>
      </c>
      <c r="F942" s="2">
        <v>50</v>
      </c>
      <c r="G942" s="2">
        <v>57</v>
      </c>
      <c r="H942" s="2">
        <v>59</v>
      </c>
      <c r="I942" s="46">
        <v>0</v>
      </c>
      <c r="J942" s="46">
        <v>23406.66</v>
      </c>
      <c r="K942" s="46">
        <v>282.18</v>
      </c>
    </row>
    <row r="943" spans="1:11" x14ac:dyDescent="0.2">
      <c r="A943" s="42">
        <v>939</v>
      </c>
      <c r="B943" s="43">
        <v>39477</v>
      </c>
      <c r="C943" s="42">
        <v>6</v>
      </c>
      <c r="D943" s="42">
        <v>19</v>
      </c>
      <c r="E943" s="42">
        <v>23</v>
      </c>
      <c r="F943" s="42">
        <v>37</v>
      </c>
      <c r="G943" s="42">
        <v>49</v>
      </c>
      <c r="H943" s="42">
        <v>50</v>
      </c>
      <c r="I943" s="44">
        <v>0</v>
      </c>
      <c r="J943" s="44">
        <v>9216.7800000000007</v>
      </c>
      <c r="K943" s="44">
        <v>167.43</v>
      </c>
    </row>
    <row r="944" spans="1:11" x14ac:dyDescent="0.2">
      <c r="A944" s="2">
        <v>940</v>
      </c>
      <c r="B944" s="45">
        <v>39480</v>
      </c>
      <c r="C944" s="2">
        <v>5</v>
      </c>
      <c r="D944" s="2">
        <v>25</v>
      </c>
      <c r="E944" s="2">
        <v>31</v>
      </c>
      <c r="F944" s="2">
        <v>33</v>
      </c>
      <c r="G944" s="2">
        <v>37</v>
      </c>
      <c r="H944" s="2">
        <v>51</v>
      </c>
      <c r="I944" s="46">
        <v>0</v>
      </c>
      <c r="J944" s="46">
        <v>11635.12</v>
      </c>
      <c r="K944" s="46">
        <v>182.85</v>
      </c>
    </row>
    <row r="945" spans="1:11" x14ac:dyDescent="0.2">
      <c r="A945" s="42">
        <v>941</v>
      </c>
      <c r="B945" s="43">
        <v>39484</v>
      </c>
      <c r="C945" s="42">
        <v>10</v>
      </c>
      <c r="D945" s="42">
        <v>11</v>
      </c>
      <c r="E945" s="42">
        <v>15</v>
      </c>
      <c r="F945" s="42">
        <v>27</v>
      </c>
      <c r="G945" s="42">
        <v>53</v>
      </c>
      <c r="H945" s="42">
        <v>60</v>
      </c>
      <c r="I945" s="44">
        <v>0</v>
      </c>
      <c r="J945" s="44">
        <v>20206.509999999998</v>
      </c>
      <c r="K945" s="44">
        <v>219.51</v>
      </c>
    </row>
    <row r="946" spans="1:11" x14ac:dyDescent="0.2">
      <c r="A946" s="2">
        <v>942</v>
      </c>
      <c r="B946" s="45">
        <v>39487</v>
      </c>
      <c r="C946" s="2">
        <v>5</v>
      </c>
      <c r="D946" s="2">
        <v>8</v>
      </c>
      <c r="E946" s="2">
        <v>18</v>
      </c>
      <c r="F946" s="2">
        <v>42</v>
      </c>
      <c r="G946" s="2">
        <v>52</v>
      </c>
      <c r="H946" s="2">
        <v>59</v>
      </c>
      <c r="I946" s="46">
        <v>0</v>
      </c>
      <c r="J946" s="46">
        <v>20890.580000000002</v>
      </c>
      <c r="K946" s="46">
        <v>287.2</v>
      </c>
    </row>
    <row r="947" spans="1:11" x14ac:dyDescent="0.2">
      <c r="A947" s="42">
        <v>943</v>
      </c>
      <c r="B947" s="43">
        <v>39491</v>
      </c>
      <c r="C947" s="42">
        <v>3</v>
      </c>
      <c r="D947" s="42">
        <v>12</v>
      </c>
      <c r="E947" s="42">
        <v>23</v>
      </c>
      <c r="F947" s="42">
        <v>41</v>
      </c>
      <c r="G947" s="42">
        <v>47</v>
      </c>
      <c r="H947" s="42">
        <v>58</v>
      </c>
      <c r="I947" s="44">
        <v>20498366.41</v>
      </c>
      <c r="J947" s="44">
        <v>14963.79</v>
      </c>
      <c r="K947" s="44">
        <v>223.02</v>
      </c>
    </row>
    <row r="948" spans="1:11" x14ac:dyDescent="0.2">
      <c r="A948" s="2">
        <v>944</v>
      </c>
      <c r="B948" s="45">
        <v>39494</v>
      </c>
      <c r="C948" s="2">
        <v>16</v>
      </c>
      <c r="D948" s="2">
        <v>37</v>
      </c>
      <c r="E948" s="2">
        <v>43</v>
      </c>
      <c r="F948" s="2">
        <v>52</v>
      </c>
      <c r="G948" s="2">
        <v>58</v>
      </c>
      <c r="H948" s="2">
        <v>59</v>
      </c>
      <c r="I948" s="46">
        <v>0</v>
      </c>
      <c r="J948" s="46">
        <v>38432.28</v>
      </c>
      <c r="K948" s="46">
        <v>302.39</v>
      </c>
    </row>
    <row r="949" spans="1:11" x14ac:dyDescent="0.2">
      <c r="A949" s="42">
        <v>945</v>
      </c>
      <c r="B949" s="43">
        <v>39498</v>
      </c>
      <c r="C949" s="42">
        <v>4</v>
      </c>
      <c r="D949" s="42">
        <v>8</v>
      </c>
      <c r="E949" s="42">
        <v>27</v>
      </c>
      <c r="F949" s="42">
        <v>44</v>
      </c>
      <c r="G949" s="42">
        <v>54</v>
      </c>
      <c r="H949" s="42">
        <v>59</v>
      </c>
      <c r="I949" s="44">
        <v>0</v>
      </c>
      <c r="J949" s="44">
        <v>9974.16</v>
      </c>
      <c r="K949" s="44">
        <v>177.92</v>
      </c>
    </row>
    <row r="950" spans="1:11" x14ac:dyDescent="0.2">
      <c r="A950" s="2">
        <v>946</v>
      </c>
      <c r="B950" s="45">
        <v>39501</v>
      </c>
      <c r="C950" s="2">
        <v>1</v>
      </c>
      <c r="D950" s="2">
        <v>5</v>
      </c>
      <c r="E950" s="2">
        <v>12</v>
      </c>
      <c r="F950" s="2">
        <v>47</v>
      </c>
      <c r="G950" s="2">
        <v>52</v>
      </c>
      <c r="H950" s="2">
        <v>59</v>
      </c>
      <c r="I950" s="46">
        <v>0</v>
      </c>
      <c r="J950" s="46">
        <v>15029.8</v>
      </c>
      <c r="K950" s="46">
        <v>216.97</v>
      </c>
    </row>
    <row r="951" spans="1:11" x14ac:dyDescent="0.2">
      <c r="A951" s="42">
        <v>947</v>
      </c>
      <c r="B951" s="43">
        <v>39505</v>
      </c>
      <c r="C951" s="42">
        <v>3</v>
      </c>
      <c r="D951" s="42">
        <v>5</v>
      </c>
      <c r="E951" s="42">
        <v>11</v>
      </c>
      <c r="F951" s="42">
        <v>14</v>
      </c>
      <c r="G951" s="42">
        <v>33</v>
      </c>
      <c r="H951" s="42">
        <v>58</v>
      </c>
      <c r="I951" s="44">
        <v>16035424.27</v>
      </c>
      <c r="J951" s="44">
        <v>15271.45</v>
      </c>
      <c r="K951" s="44">
        <v>162.01</v>
      </c>
    </row>
    <row r="952" spans="1:11" x14ac:dyDescent="0.2">
      <c r="A952" s="2">
        <v>948</v>
      </c>
      <c r="B952" s="45">
        <v>39508</v>
      </c>
      <c r="C952" s="2">
        <v>22</v>
      </c>
      <c r="D952" s="2">
        <v>41</v>
      </c>
      <c r="E952" s="2">
        <v>44</v>
      </c>
      <c r="F952" s="2">
        <v>46</v>
      </c>
      <c r="G952" s="2">
        <v>52</v>
      </c>
      <c r="H952" s="2">
        <v>54</v>
      </c>
      <c r="I952" s="46">
        <v>0</v>
      </c>
      <c r="J952" s="46">
        <v>27177.27</v>
      </c>
      <c r="K952" s="46">
        <v>380.81</v>
      </c>
    </row>
    <row r="953" spans="1:11" x14ac:dyDescent="0.2">
      <c r="A953" s="42">
        <v>949</v>
      </c>
      <c r="B953" s="43">
        <v>39512</v>
      </c>
      <c r="C953" s="42">
        <v>1</v>
      </c>
      <c r="D953" s="42">
        <v>23</v>
      </c>
      <c r="E953" s="42">
        <v>41</v>
      </c>
      <c r="F953" s="42">
        <v>44</v>
      </c>
      <c r="G953" s="42">
        <v>51</v>
      </c>
      <c r="H953" s="42">
        <v>52</v>
      </c>
      <c r="I953" s="44">
        <v>0</v>
      </c>
      <c r="J953" s="44">
        <v>31580.9</v>
      </c>
      <c r="K953" s="44">
        <v>330.08</v>
      </c>
    </row>
    <row r="954" spans="1:11" x14ac:dyDescent="0.2">
      <c r="A954" s="2">
        <v>950</v>
      </c>
      <c r="B954" s="45">
        <v>39515</v>
      </c>
      <c r="C954" s="2">
        <v>23</v>
      </c>
      <c r="D954" s="2">
        <v>41</v>
      </c>
      <c r="E954" s="2">
        <v>42</v>
      </c>
      <c r="F954" s="2">
        <v>48</v>
      </c>
      <c r="G954" s="2">
        <v>49</v>
      </c>
      <c r="H954" s="2">
        <v>59</v>
      </c>
      <c r="I954" s="46">
        <v>0</v>
      </c>
      <c r="J954" s="46">
        <v>30111.09</v>
      </c>
      <c r="K954" s="46">
        <v>327.54000000000002</v>
      </c>
    </row>
    <row r="955" spans="1:11" x14ac:dyDescent="0.2">
      <c r="A955" s="42">
        <v>951</v>
      </c>
      <c r="B955" s="43">
        <v>39519</v>
      </c>
      <c r="C955" s="42">
        <v>14</v>
      </c>
      <c r="D955" s="42">
        <v>24</v>
      </c>
      <c r="E955" s="42">
        <v>34</v>
      </c>
      <c r="F955" s="42">
        <v>39</v>
      </c>
      <c r="G955" s="42">
        <v>49</v>
      </c>
      <c r="H955" s="42">
        <v>55</v>
      </c>
      <c r="I955" s="44">
        <v>0</v>
      </c>
      <c r="J955" s="44">
        <v>33969.919999999998</v>
      </c>
      <c r="K955" s="44">
        <v>357.67</v>
      </c>
    </row>
    <row r="956" spans="1:11" x14ac:dyDescent="0.2">
      <c r="A956" s="2">
        <v>952</v>
      </c>
      <c r="B956" s="45">
        <v>39522</v>
      </c>
      <c r="C956" s="2">
        <v>2</v>
      </c>
      <c r="D956" s="2">
        <v>11</v>
      </c>
      <c r="E956" s="2">
        <v>18</v>
      </c>
      <c r="F956" s="2">
        <v>27</v>
      </c>
      <c r="G956" s="2">
        <v>30</v>
      </c>
      <c r="H956" s="2">
        <v>54</v>
      </c>
      <c r="I956" s="46">
        <v>0</v>
      </c>
      <c r="J956" s="46">
        <v>11947.28</v>
      </c>
      <c r="K956" s="46">
        <v>221.31</v>
      </c>
    </row>
    <row r="957" spans="1:11" x14ac:dyDescent="0.2">
      <c r="A957" s="42">
        <v>953</v>
      </c>
      <c r="B957" s="43">
        <v>39526</v>
      </c>
      <c r="C957" s="42">
        <v>1</v>
      </c>
      <c r="D957" s="42">
        <v>16</v>
      </c>
      <c r="E957" s="42">
        <v>39</v>
      </c>
      <c r="F957" s="42">
        <v>42</v>
      </c>
      <c r="G957" s="42">
        <v>48</v>
      </c>
      <c r="H957" s="42">
        <v>55</v>
      </c>
      <c r="I957" s="44">
        <v>20509951.370000001</v>
      </c>
      <c r="J957" s="44">
        <v>23622.38</v>
      </c>
      <c r="K957" s="44">
        <v>331.79</v>
      </c>
    </row>
    <row r="958" spans="1:11" x14ac:dyDescent="0.2">
      <c r="A958" s="2">
        <v>954</v>
      </c>
      <c r="B958" s="45">
        <v>39529</v>
      </c>
      <c r="C958" s="2">
        <v>5</v>
      </c>
      <c r="D958" s="2">
        <v>8</v>
      </c>
      <c r="E958" s="2">
        <v>18</v>
      </c>
      <c r="F958" s="2">
        <v>24</v>
      </c>
      <c r="G958" s="2">
        <v>33</v>
      </c>
      <c r="H958" s="2">
        <v>57</v>
      </c>
      <c r="I958" s="46">
        <v>0</v>
      </c>
      <c r="J958" s="46">
        <v>7848.36</v>
      </c>
      <c r="K958" s="46">
        <v>121.95</v>
      </c>
    </row>
    <row r="959" spans="1:11" x14ac:dyDescent="0.2">
      <c r="A959" s="42">
        <v>955</v>
      </c>
      <c r="B959" s="43">
        <v>39533</v>
      </c>
      <c r="C959" s="42">
        <v>5</v>
      </c>
      <c r="D959" s="42">
        <v>12</v>
      </c>
      <c r="E959" s="42">
        <v>21</v>
      </c>
      <c r="F959" s="42">
        <v>32</v>
      </c>
      <c r="G959" s="42">
        <v>33</v>
      </c>
      <c r="H959" s="42">
        <v>35</v>
      </c>
      <c r="I959" s="44">
        <v>5678963.9199999999</v>
      </c>
      <c r="J959" s="44">
        <v>12848.01</v>
      </c>
      <c r="K959" s="44">
        <v>187.11</v>
      </c>
    </row>
    <row r="960" spans="1:11" x14ac:dyDescent="0.2">
      <c r="A960" s="2">
        <v>956</v>
      </c>
      <c r="B960" s="45">
        <v>39536</v>
      </c>
      <c r="C960" s="2">
        <v>46</v>
      </c>
      <c r="D960" s="2">
        <v>47</v>
      </c>
      <c r="E960" s="2">
        <v>51</v>
      </c>
      <c r="F960" s="2">
        <v>54</v>
      </c>
      <c r="G960" s="2">
        <v>57</v>
      </c>
      <c r="H960" s="2">
        <v>59</v>
      </c>
      <c r="I960" s="46">
        <v>1385109.95</v>
      </c>
      <c r="J960" s="46">
        <v>20828.72</v>
      </c>
      <c r="K960" s="46">
        <v>320.7</v>
      </c>
    </row>
    <row r="961" spans="1:11" x14ac:dyDescent="0.2">
      <c r="A961" s="42">
        <v>957</v>
      </c>
      <c r="B961" s="43">
        <v>39540</v>
      </c>
      <c r="C961" s="42">
        <v>24</v>
      </c>
      <c r="D961" s="42">
        <v>25</v>
      </c>
      <c r="E961" s="42">
        <v>32</v>
      </c>
      <c r="F961" s="42">
        <v>34</v>
      </c>
      <c r="G961" s="42">
        <v>50</v>
      </c>
      <c r="H961" s="42">
        <v>57</v>
      </c>
      <c r="I961" s="44">
        <v>0</v>
      </c>
      <c r="J961" s="44">
        <v>30247.279999999999</v>
      </c>
      <c r="K961" s="44">
        <v>328.48</v>
      </c>
    </row>
    <row r="962" spans="1:11" x14ac:dyDescent="0.2">
      <c r="A962" s="2">
        <v>958</v>
      </c>
      <c r="B962" s="45">
        <v>39543</v>
      </c>
      <c r="C962" s="2">
        <v>7</v>
      </c>
      <c r="D962" s="2">
        <v>13</v>
      </c>
      <c r="E962" s="2">
        <v>22</v>
      </c>
      <c r="F962" s="2">
        <v>33</v>
      </c>
      <c r="G962" s="2">
        <v>48</v>
      </c>
      <c r="H962" s="2">
        <v>51</v>
      </c>
      <c r="I962" s="46">
        <v>978205.14</v>
      </c>
      <c r="J962" s="46">
        <v>3535.28</v>
      </c>
      <c r="K962" s="46">
        <v>109.09</v>
      </c>
    </row>
    <row r="963" spans="1:11" x14ac:dyDescent="0.2">
      <c r="A963" s="42">
        <v>959</v>
      </c>
      <c r="B963" s="43">
        <v>39547</v>
      </c>
      <c r="C963" s="42">
        <v>3</v>
      </c>
      <c r="D963" s="42">
        <v>5</v>
      </c>
      <c r="E963" s="42">
        <v>11</v>
      </c>
      <c r="F963" s="42">
        <v>33</v>
      </c>
      <c r="G963" s="42">
        <v>39</v>
      </c>
      <c r="H963" s="42">
        <v>57</v>
      </c>
      <c r="I963" s="44">
        <v>0</v>
      </c>
      <c r="J963" s="44">
        <v>5376.4</v>
      </c>
      <c r="K963" s="44">
        <v>103.93</v>
      </c>
    </row>
    <row r="964" spans="1:11" x14ac:dyDescent="0.2">
      <c r="A964" s="2">
        <v>960</v>
      </c>
      <c r="B964" s="45">
        <v>39550</v>
      </c>
      <c r="C964" s="2">
        <v>6</v>
      </c>
      <c r="D964" s="2">
        <v>18</v>
      </c>
      <c r="E964" s="2">
        <v>19</v>
      </c>
      <c r="F964" s="2">
        <v>33</v>
      </c>
      <c r="G964" s="2">
        <v>34</v>
      </c>
      <c r="H964" s="2">
        <v>53</v>
      </c>
      <c r="I964" s="46">
        <v>0</v>
      </c>
      <c r="J964" s="46">
        <v>15299.06</v>
      </c>
      <c r="K964" s="46">
        <v>230.18</v>
      </c>
    </row>
    <row r="965" spans="1:11" x14ac:dyDescent="0.2">
      <c r="A965" s="42">
        <v>961</v>
      </c>
      <c r="B965" s="43">
        <v>39554</v>
      </c>
      <c r="C965" s="42">
        <v>2</v>
      </c>
      <c r="D965" s="42">
        <v>4</v>
      </c>
      <c r="E965" s="42">
        <v>16</v>
      </c>
      <c r="F965" s="42">
        <v>21</v>
      </c>
      <c r="G965" s="42">
        <v>36</v>
      </c>
      <c r="H965" s="42">
        <v>53</v>
      </c>
      <c r="I965" s="44">
        <v>0</v>
      </c>
      <c r="J965" s="44">
        <v>15330.15</v>
      </c>
      <c r="K965" s="44">
        <v>172.63</v>
      </c>
    </row>
    <row r="966" spans="1:11" x14ac:dyDescent="0.2">
      <c r="A966" s="2">
        <v>962</v>
      </c>
      <c r="B966" s="45">
        <v>39557</v>
      </c>
      <c r="C966" s="2">
        <v>2</v>
      </c>
      <c r="D966" s="2">
        <v>11</v>
      </c>
      <c r="E966" s="2">
        <v>40</v>
      </c>
      <c r="F966" s="2">
        <v>48</v>
      </c>
      <c r="G966" s="2">
        <v>49</v>
      </c>
      <c r="H966" s="2">
        <v>55</v>
      </c>
      <c r="I966" s="46">
        <v>13272508.390000001</v>
      </c>
      <c r="J966" s="46">
        <v>33285.83</v>
      </c>
      <c r="K966" s="46">
        <v>384</v>
      </c>
    </row>
    <row r="967" spans="1:11" x14ac:dyDescent="0.2">
      <c r="A967" s="42">
        <v>963</v>
      </c>
      <c r="B967" s="43">
        <v>39561</v>
      </c>
      <c r="C967" s="42">
        <v>15</v>
      </c>
      <c r="D967" s="42">
        <v>17</v>
      </c>
      <c r="E967" s="42">
        <v>37</v>
      </c>
      <c r="F967" s="42">
        <v>48</v>
      </c>
      <c r="G967" s="42">
        <v>50</v>
      </c>
      <c r="H967" s="42">
        <v>59</v>
      </c>
      <c r="I967" s="44">
        <v>0</v>
      </c>
      <c r="J967" s="44">
        <v>20269.810000000001</v>
      </c>
      <c r="K967" s="44">
        <v>229.99</v>
      </c>
    </row>
    <row r="968" spans="1:11" x14ac:dyDescent="0.2">
      <c r="A968" s="2">
        <v>964</v>
      </c>
      <c r="B968" s="45">
        <v>39564</v>
      </c>
      <c r="C968" s="2">
        <v>8</v>
      </c>
      <c r="D968" s="2">
        <v>13</v>
      </c>
      <c r="E968" s="2">
        <v>20</v>
      </c>
      <c r="F968" s="2">
        <v>26</v>
      </c>
      <c r="G968" s="2">
        <v>33</v>
      </c>
      <c r="H968" s="2">
        <v>42</v>
      </c>
      <c r="I968" s="46">
        <v>0</v>
      </c>
      <c r="J968" s="46">
        <v>7097.23</v>
      </c>
      <c r="K968" s="46">
        <v>144.77000000000001</v>
      </c>
    </row>
    <row r="969" spans="1:11" x14ac:dyDescent="0.2">
      <c r="A969" s="42">
        <v>965</v>
      </c>
      <c r="B969" s="43">
        <v>39568</v>
      </c>
      <c r="C969" s="42">
        <v>5</v>
      </c>
      <c r="D969" s="42">
        <v>30</v>
      </c>
      <c r="E969" s="42">
        <v>36</v>
      </c>
      <c r="F969" s="42">
        <v>39</v>
      </c>
      <c r="G969" s="42">
        <v>57</v>
      </c>
      <c r="H969" s="42">
        <v>58</v>
      </c>
      <c r="I969" s="44">
        <v>0</v>
      </c>
      <c r="J969" s="44">
        <v>18625.79</v>
      </c>
      <c r="K969" s="44">
        <v>288.81</v>
      </c>
    </row>
    <row r="970" spans="1:11" x14ac:dyDescent="0.2">
      <c r="A970" s="2">
        <v>966</v>
      </c>
      <c r="B970" s="45">
        <v>39571</v>
      </c>
      <c r="C970" s="2">
        <v>1</v>
      </c>
      <c r="D970" s="2">
        <v>4</v>
      </c>
      <c r="E970" s="2">
        <v>26</v>
      </c>
      <c r="F970" s="2">
        <v>28</v>
      </c>
      <c r="G970" s="2">
        <v>41</v>
      </c>
      <c r="H970" s="2">
        <v>58</v>
      </c>
      <c r="I970" s="46">
        <v>0</v>
      </c>
      <c r="J970" s="46">
        <v>21206.52</v>
      </c>
      <c r="K970" s="46">
        <v>265.26</v>
      </c>
    </row>
    <row r="971" spans="1:11" x14ac:dyDescent="0.2">
      <c r="A971" s="42">
        <v>967</v>
      </c>
      <c r="B971" s="43">
        <v>39575</v>
      </c>
      <c r="C971" s="42">
        <v>5</v>
      </c>
      <c r="D971" s="42">
        <v>13</v>
      </c>
      <c r="E971" s="42">
        <v>14</v>
      </c>
      <c r="F971" s="42">
        <v>18</v>
      </c>
      <c r="G971" s="42">
        <v>30</v>
      </c>
      <c r="H971" s="42">
        <v>57</v>
      </c>
      <c r="I971" s="44">
        <v>0</v>
      </c>
      <c r="J971" s="44">
        <v>15768.06</v>
      </c>
      <c r="K971" s="44">
        <v>192.74</v>
      </c>
    </row>
    <row r="972" spans="1:11" x14ac:dyDescent="0.2">
      <c r="A972" s="2">
        <v>968</v>
      </c>
      <c r="B972" s="45">
        <v>39578</v>
      </c>
      <c r="C972" s="2">
        <v>1</v>
      </c>
      <c r="D972" s="2">
        <v>4</v>
      </c>
      <c r="E972" s="2">
        <v>13</v>
      </c>
      <c r="F972" s="2">
        <v>30</v>
      </c>
      <c r="G972" s="2">
        <v>51</v>
      </c>
      <c r="H972" s="2">
        <v>60</v>
      </c>
      <c r="I972" s="46">
        <v>0</v>
      </c>
      <c r="J972" s="46">
        <v>13308.65</v>
      </c>
      <c r="K972" s="46">
        <v>172.41</v>
      </c>
    </row>
    <row r="973" spans="1:11" x14ac:dyDescent="0.2">
      <c r="A973" s="42">
        <v>969</v>
      </c>
      <c r="B973" s="43">
        <v>39582</v>
      </c>
      <c r="C973" s="42">
        <v>13</v>
      </c>
      <c r="D973" s="42">
        <v>25</v>
      </c>
      <c r="E973" s="42">
        <v>35</v>
      </c>
      <c r="F973" s="42">
        <v>41</v>
      </c>
      <c r="G973" s="42">
        <v>50</v>
      </c>
      <c r="H973" s="42">
        <v>56</v>
      </c>
      <c r="I973" s="44">
        <v>21823614.219999999</v>
      </c>
      <c r="J973" s="44">
        <v>22684.9</v>
      </c>
      <c r="K973" s="44">
        <v>269.67</v>
      </c>
    </row>
    <row r="974" spans="1:11" x14ac:dyDescent="0.2">
      <c r="A974" s="2">
        <v>970</v>
      </c>
      <c r="B974" s="45">
        <v>39585</v>
      </c>
      <c r="C974" s="2">
        <v>5</v>
      </c>
      <c r="D974" s="2">
        <v>21</v>
      </c>
      <c r="E974" s="2">
        <v>28</v>
      </c>
      <c r="F974" s="2">
        <v>34</v>
      </c>
      <c r="G974" s="2">
        <v>54</v>
      </c>
      <c r="H974" s="2">
        <v>57</v>
      </c>
      <c r="I974" s="46">
        <v>3712467.76</v>
      </c>
      <c r="J974" s="46">
        <v>10992.48</v>
      </c>
      <c r="K974" s="46">
        <v>193.23</v>
      </c>
    </row>
    <row r="975" spans="1:11" x14ac:dyDescent="0.2">
      <c r="A975" s="42">
        <v>971</v>
      </c>
      <c r="B975" s="43">
        <v>39589</v>
      </c>
      <c r="C975" s="42">
        <v>4</v>
      </c>
      <c r="D975" s="42">
        <v>11</v>
      </c>
      <c r="E975" s="42">
        <v>14</v>
      </c>
      <c r="F975" s="42">
        <v>33</v>
      </c>
      <c r="G975" s="42">
        <v>44</v>
      </c>
      <c r="H975" s="42">
        <v>45</v>
      </c>
      <c r="I975" s="44">
        <v>0</v>
      </c>
      <c r="J975" s="44">
        <v>11508.75</v>
      </c>
      <c r="K975" s="44">
        <v>173.02</v>
      </c>
    </row>
    <row r="976" spans="1:11" x14ac:dyDescent="0.2">
      <c r="A976" s="2">
        <v>972</v>
      </c>
      <c r="B976" s="45">
        <v>39592</v>
      </c>
      <c r="C976" s="2">
        <v>15</v>
      </c>
      <c r="D976" s="2">
        <v>18</v>
      </c>
      <c r="E976" s="2">
        <v>31</v>
      </c>
      <c r="F976" s="2">
        <v>33</v>
      </c>
      <c r="G976" s="2">
        <v>34</v>
      </c>
      <c r="H976" s="2">
        <v>56</v>
      </c>
      <c r="I976" s="46">
        <v>912435.75</v>
      </c>
      <c r="J976" s="46">
        <v>1112.8599999999999</v>
      </c>
      <c r="K976" s="46">
        <v>197.11</v>
      </c>
    </row>
    <row r="977" spans="1:11" x14ac:dyDescent="0.2">
      <c r="A977" s="42">
        <v>973</v>
      </c>
      <c r="B977" s="43">
        <v>39596</v>
      </c>
      <c r="C977" s="42">
        <v>1</v>
      </c>
      <c r="D977" s="42">
        <v>8</v>
      </c>
      <c r="E977" s="42">
        <v>30</v>
      </c>
      <c r="F977" s="42">
        <v>36</v>
      </c>
      <c r="G977" s="42">
        <v>47</v>
      </c>
      <c r="H977" s="42">
        <v>53</v>
      </c>
      <c r="I977" s="44">
        <v>0</v>
      </c>
      <c r="J977" s="44">
        <v>19679.25</v>
      </c>
      <c r="K977" s="44">
        <v>311.55</v>
      </c>
    </row>
    <row r="978" spans="1:11" x14ac:dyDescent="0.2">
      <c r="A978" s="2">
        <v>974</v>
      </c>
      <c r="B978" s="45">
        <v>39599</v>
      </c>
      <c r="C978" s="2">
        <v>12</v>
      </c>
      <c r="D978" s="2">
        <v>16</v>
      </c>
      <c r="E978" s="2">
        <v>20</v>
      </c>
      <c r="F978" s="2">
        <v>31</v>
      </c>
      <c r="G978" s="2">
        <v>38</v>
      </c>
      <c r="H978" s="2">
        <v>45</v>
      </c>
      <c r="I978" s="46">
        <v>0</v>
      </c>
      <c r="J978" s="46">
        <v>10307.56</v>
      </c>
      <c r="K978" s="46">
        <v>227.53</v>
      </c>
    </row>
    <row r="979" spans="1:11" x14ac:dyDescent="0.2">
      <c r="A979" s="42">
        <v>975</v>
      </c>
      <c r="B979" s="43">
        <v>39603</v>
      </c>
      <c r="C979" s="42">
        <v>9</v>
      </c>
      <c r="D979" s="42">
        <v>30</v>
      </c>
      <c r="E979" s="42">
        <v>33</v>
      </c>
      <c r="F979" s="42">
        <v>37</v>
      </c>
      <c r="G979" s="42">
        <v>40</v>
      </c>
      <c r="H979" s="42">
        <v>41</v>
      </c>
      <c r="I979" s="44">
        <v>0</v>
      </c>
      <c r="J979" s="44">
        <v>25191.37</v>
      </c>
      <c r="K979" s="44">
        <v>306.26</v>
      </c>
    </row>
    <row r="980" spans="1:11" x14ac:dyDescent="0.2">
      <c r="A980" s="2">
        <v>976</v>
      </c>
      <c r="B980" s="45">
        <v>39606</v>
      </c>
      <c r="C980" s="2">
        <v>14</v>
      </c>
      <c r="D980" s="2">
        <v>23</v>
      </c>
      <c r="E980" s="2">
        <v>25</v>
      </c>
      <c r="F980" s="2">
        <v>28</v>
      </c>
      <c r="G980" s="2">
        <v>38</v>
      </c>
      <c r="H980" s="2">
        <v>53</v>
      </c>
      <c r="I980" s="46">
        <v>0</v>
      </c>
      <c r="J980" s="46">
        <v>21152.880000000001</v>
      </c>
      <c r="K980" s="46">
        <v>244.77</v>
      </c>
    </row>
    <row r="981" spans="1:11" x14ac:dyDescent="0.2">
      <c r="A981" s="42">
        <v>977</v>
      </c>
      <c r="B981" s="43">
        <v>39610</v>
      </c>
      <c r="C981" s="42">
        <v>3</v>
      </c>
      <c r="D981" s="42">
        <v>5</v>
      </c>
      <c r="E981" s="42">
        <v>7</v>
      </c>
      <c r="F981" s="42">
        <v>9</v>
      </c>
      <c r="G981" s="42">
        <v>17</v>
      </c>
      <c r="H981" s="42">
        <v>32</v>
      </c>
      <c r="I981" s="44">
        <v>16584111.630000001</v>
      </c>
      <c r="J981" s="44">
        <v>3767.1</v>
      </c>
      <c r="K981" s="44">
        <v>69.55</v>
      </c>
    </row>
    <row r="982" spans="1:11" x14ac:dyDescent="0.2">
      <c r="A982" s="2">
        <v>978</v>
      </c>
      <c r="B982" s="45">
        <v>39613</v>
      </c>
      <c r="C982" s="2">
        <v>12</v>
      </c>
      <c r="D982" s="2">
        <v>16</v>
      </c>
      <c r="E982" s="2">
        <v>18</v>
      </c>
      <c r="F982" s="2">
        <v>27</v>
      </c>
      <c r="G982" s="2">
        <v>42</v>
      </c>
      <c r="H982" s="2">
        <v>58</v>
      </c>
      <c r="I982" s="46">
        <v>0</v>
      </c>
      <c r="J982" s="46">
        <v>13220.26</v>
      </c>
      <c r="K982" s="46">
        <v>197.61</v>
      </c>
    </row>
    <row r="983" spans="1:11" x14ac:dyDescent="0.2">
      <c r="A983" s="42">
        <v>979</v>
      </c>
      <c r="B983" s="43">
        <v>39617</v>
      </c>
      <c r="C983" s="42">
        <v>3</v>
      </c>
      <c r="D983" s="42">
        <v>15</v>
      </c>
      <c r="E983" s="42">
        <v>28</v>
      </c>
      <c r="F983" s="42">
        <v>31</v>
      </c>
      <c r="G983" s="42">
        <v>39</v>
      </c>
      <c r="H983" s="42">
        <v>51</v>
      </c>
      <c r="I983" s="44">
        <v>0</v>
      </c>
      <c r="J983" s="44">
        <v>23261.38</v>
      </c>
      <c r="K983" s="44">
        <v>263.05</v>
      </c>
    </row>
    <row r="984" spans="1:11" x14ac:dyDescent="0.2">
      <c r="A984" s="2">
        <v>980</v>
      </c>
      <c r="B984" s="45">
        <v>39620</v>
      </c>
      <c r="C984" s="2">
        <v>15</v>
      </c>
      <c r="D984" s="2">
        <v>17</v>
      </c>
      <c r="E984" s="2">
        <v>29</v>
      </c>
      <c r="F984" s="2">
        <v>35</v>
      </c>
      <c r="G984" s="2">
        <v>36</v>
      </c>
      <c r="H984" s="2">
        <v>59</v>
      </c>
      <c r="I984" s="46">
        <v>0</v>
      </c>
      <c r="J984" s="46">
        <v>16054.57</v>
      </c>
      <c r="K984" s="46">
        <v>206.64</v>
      </c>
    </row>
    <row r="985" spans="1:11" x14ac:dyDescent="0.2">
      <c r="A985" s="42">
        <v>981</v>
      </c>
      <c r="B985" s="43">
        <v>39624</v>
      </c>
      <c r="C985" s="42">
        <v>1</v>
      </c>
      <c r="D985" s="42">
        <v>8</v>
      </c>
      <c r="E985" s="42">
        <v>34</v>
      </c>
      <c r="F985" s="42">
        <v>41</v>
      </c>
      <c r="G985" s="42">
        <v>53</v>
      </c>
      <c r="H985" s="42">
        <v>58</v>
      </c>
      <c r="I985" s="44">
        <v>0</v>
      </c>
      <c r="J985" s="44">
        <v>20200.29</v>
      </c>
      <c r="K985" s="44">
        <v>300.52999999999997</v>
      </c>
    </row>
    <row r="986" spans="1:11" x14ac:dyDescent="0.2">
      <c r="A986" s="2">
        <v>982</v>
      </c>
      <c r="B986" s="45">
        <v>39627</v>
      </c>
      <c r="C986" s="2">
        <v>8</v>
      </c>
      <c r="D986" s="2">
        <v>12</v>
      </c>
      <c r="E986" s="2">
        <v>24</v>
      </c>
      <c r="F986" s="2">
        <v>40</v>
      </c>
      <c r="G986" s="2">
        <v>43</v>
      </c>
      <c r="H986" s="2">
        <v>49</v>
      </c>
      <c r="I986" s="46">
        <v>0</v>
      </c>
      <c r="J986" s="46">
        <v>14102.62</v>
      </c>
      <c r="K986" s="46">
        <v>207.15</v>
      </c>
    </row>
    <row r="987" spans="1:11" x14ac:dyDescent="0.2">
      <c r="A987" s="42">
        <v>983</v>
      </c>
      <c r="B987" s="43">
        <v>39631</v>
      </c>
      <c r="C987" s="42">
        <v>16</v>
      </c>
      <c r="D987" s="42">
        <v>22</v>
      </c>
      <c r="E987" s="42">
        <v>32</v>
      </c>
      <c r="F987" s="42">
        <v>38</v>
      </c>
      <c r="G987" s="42">
        <v>40</v>
      </c>
      <c r="H987" s="42">
        <v>45</v>
      </c>
      <c r="I987" s="44">
        <v>24038180.789999999</v>
      </c>
      <c r="J987" s="44">
        <v>10258.56</v>
      </c>
      <c r="K987" s="44">
        <v>252.07</v>
      </c>
    </row>
    <row r="988" spans="1:11" x14ac:dyDescent="0.2">
      <c r="A988" s="2">
        <v>984</v>
      </c>
      <c r="B988" s="45">
        <v>39634</v>
      </c>
      <c r="C988" s="2">
        <v>4</v>
      </c>
      <c r="D988" s="2">
        <v>10</v>
      </c>
      <c r="E988" s="2">
        <v>20</v>
      </c>
      <c r="F988" s="2">
        <v>43</v>
      </c>
      <c r="G988" s="2">
        <v>46</v>
      </c>
      <c r="H988" s="2">
        <v>47</v>
      </c>
      <c r="I988" s="46">
        <v>0</v>
      </c>
      <c r="J988" s="46">
        <v>26313.69</v>
      </c>
      <c r="K988" s="46">
        <v>378.33</v>
      </c>
    </row>
    <row r="989" spans="1:11" x14ac:dyDescent="0.2">
      <c r="A989" s="42">
        <v>985</v>
      </c>
      <c r="B989" s="43">
        <v>39638</v>
      </c>
      <c r="C989" s="42">
        <v>4</v>
      </c>
      <c r="D989" s="42">
        <v>16</v>
      </c>
      <c r="E989" s="42">
        <v>18</v>
      </c>
      <c r="F989" s="42">
        <v>46</v>
      </c>
      <c r="G989" s="42">
        <v>56</v>
      </c>
      <c r="H989" s="42">
        <v>59</v>
      </c>
      <c r="I989" s="44">
        <v>0</v>
      </c>
      <c r="J989" s="44">
        <v>26215.599999999999</v>
      </c>
      <c r="K989" s="44">
        <v>297.54000000000002</v>
      </c>
    </row>
    <row r="990" spans="1:11" x14ac:dyDescent="0.2">
      <c r="A990" s="2">
        <v>986</v>
      </c>
      <c r="B990" s="45">
        <v>39641</v>
      </c>
      <c r="C990" s="2">
        <v>6</v>
      </c>
      <c r="D990" s="2">
        <v>15</v>
      </c>
      <c r="E990" s="2">
        <v>19</v>
      </c>
      <c r="F990" s="2">
        <v>24</v>
      </c>
      <c r="G990" s="2">
        <v>31</v>
      </c>
      <c r="H990" s="2">
        <v>32</v>
      </c>
      <c r="I990" s="46">
        <v>0</v>
      </c>
      <c r="J990" s="46">
        <v>15043.78</v>
      </c>
      <c r="K990" s="46">
        <v>226.99</v>
      </c>
    </row>
    <row r="991" spans="1:11" x14ac:dyDescent="0.2">
      <c r="A991" s="42">
        <v>987</v>
      </c>
      <c r="B991" s="43">
        <v>39645</v>
      </c>
      <c r="C991" s="42">
        <v>13</v>
      </c>
      <c r="D991" s="42">
        <v>27</v>
      </c>
      <c r="E991" s="42">
        <v>31</v>
      </c>
      <c r="F991" s="42">
        <v>34</v>
      </c>
      <c r="G991" s="42">
        <v>47</v>
      </c>
      <c r="H991" s="42">
        <v>58</v>
      </c>
      <c r="I991" s="44">
        <v>0</v>
      </c>
      <c r="J991" s="44">
        <v>10707.6</v>
      </c>
      <c r="K991" s="44">
        <v>189.19</v>
      </c>
    </row>
    <row r="992" spans="1:11" x14ac:dyDescent="0.2">
      <c r="A992" s="2">
        <v>988</v>
      </c>
      <c r="B992" s="45">
        <v>39648</v>
      </c>
      <c r="C992" s="2">
        <v>8</v>
      </c>
      <c r="D992" s="2">
        <v>17</v>
      </c>
      <c r="E992" s="2">
        <v>46</v>
      </c>
      <c r="F992" s="2">
        <v>48</v>
      </c>
      <c r="G992" s="2">
        <v>56</v>
      </c>
      <c r="H992" s="2">
        <v>60</v>
      </c>
      <c r="I992" s="46">
        <v>0</v>
      </c>
      <c r="J992" s="46">
        <v>31767.360000000001</v>
      </c>
      <c r="K992" s="46">
        <v>337.36</v>
      </c>
    </row>
    <row r="993" spans="1:11" x14ac:dyDescent="0.2">
      <c r="A993" s="42">
        <v>989</v>
      </c>
      <c r="B993" s="43">
        <v>39652</v>
      </c>
      <c r="C993" s="42">
        <v>2</v>
      </c>
      <c r="D993" s="42">
        <v>21</v>
      </c>
      <c r="E993" s="42">
        <v>27</v>
      </c>
      <c r="F993" s="42">
        <v>29</v>
      </c>
      <c r="G993" s="42">
        <v>32</v>
      </c>
      <c r="H993" s="42">
        <v>38</v>
      </c>
      <c r="I993" s="44">
        <v>0</v>
      </c>
      <c r="J993" s="44">
        <v>23437.38</v>
      </c>
      <c r="K993" s="44">
        <v>295.93</v>
      </c>
    </row>
    <row r="994" spans="1:11" x14ac:dyDescent="0.2">
      <c r="A994" s="2">
        <v>990</v>
      </c>
      <c r="B994" s="45">
        <v>39655</v>
      </c>
      <c r="C994" s="2">
        <v>2</v>
      </c>
      <c r="D994" s="2">
        <v>10</v>
      </c>
      <c r="E994" s="2">
        <v>15</v>
      </c>
      <c r="F994" s="2">
        <v>18</v>
      </c>
      <c r="G994" s="2">
        <v>29</v>
      </c>
      <c r="H994" s="2">
        <v>39</v>
      </c>
      <c r="I994" s="46">
        <v>26586140.510000002</v>
      </c>
      <c r="J994" s="46">
        <v>18062.91</v>
      </c>
      <c r="K994" s="46">
        <v>251.08</v>
      </c>
    </row>
    <row r="995" spans="1:11" x14ac:dyDescent="0.2">
      <c r="A995" s="42">
        <v>991</v>
      </c>
      <c r="B995" s="43">
        <v>39659</v>
      </c>
      <c r="C995" s="42">
        <v>8</v>
      </c>
      <c r="D995" s="42">
        <v>9</v>
      </c>
      <c r="E995" s="42">
        <v>15</v>
      </c>
      <c r="F995" s="42">
        <v>38</v>
      </c>
      <c r="G995" s="42">
        <v>41</v>
      </c>
      <c r="H995" s="42">
        <v>60</v>
      </c>
      <c r="I995" s="44">
        <v>0</v>
      </c>
      <c r="J995" s="44">
        <v>26823.95</v>
      </c>
      <c r="K995" s="44">
        <v>318.91000000000003</v>
      </c>
    </row>
    <row r="996" spans="1:11" x14ac:dyDescent="0.2">
      <c r="A996" s="2">
        <v>992</v>
      </c>
      <c r="B996" s="45">
        <v>39662</v>
      </c>
      <c r="C996" s="2">
        <v>1</v>
      </c>
      <c r="D996" s="2">
        <v>4</v>
      </c>
      <c r="E996" s="2">
        <v>6</v>
      </c>
      <c r="F996" s="2">
        <v>8</v>
      </c>
      <c r="G996" s="2">
        <v>25</v>
      </c>
      <c r="H996" s="2">
        <v>28</v>
      </c>
      <c r="I996" s="46">
        <v>0</v>
      </c>
      <c r="J996" s="46">
        <v>3731.21</v>
      </c>
      <c r="K996" s="46">
        <v>93.17</v>
      </c>
    </row>
    <row r="997" spans="1:11" x14ac:dyDescent="0.2">
      <c r="A997" s="42">
        <v>993</v>
      </c>
      <c r="B997" s="43">
        <v>39666</v>
      </c>
      <c r="C997" s="42">
        <v>5</v>
      </c>
      <c r="D997" s="42">
        <v>24</v>
      </c>
      <c r="E997" s="42">
        <v>25</v>
      </c>
      <c r="F997" s="42">
        <v>26</v>
      </c>
      <c r="G997" s="42">
        <v>42</v>
      </c>
      <c r="H997" s="42">
        <v>60</v>
      </c>
      <c r="I997" s="44">
        <v>0</v>
      </c>
      <c r="J997" s="44">
        <v>18539.43</v>
      </c>
      <c r="K997" s="44">
        <v>246.18</v>
      </c>
    </row>
    <row r="998" spans="1:11" x14ac:dyDescent="0.2">
      <c r="A998" s="2">
        <v>994</v>
      </c>
      <c r="B998" s="45">
        <v>39669</v>
      </c>
      <c r="C998" s="2">
        <v>3</v>
      </c>
      <c r="D998" s="2">
        <v>20</v>
      </c>
      <c r="E998" s="2">
        <v>29</v>
      </c>
      <c r="F998" s="2">
        <v>40</v>
      </c>
      <c r="G998" s="2">
        <v>44</v>
      </c>
      <c r="H998" s="2">
        <v>58</v>
      </c>
      <c r="I998" s="46">
        <v>0</v>
      </c>
      <c r="J998" s="46">
        <v>31786.28</v>
      </c>
      <c r="K998" s="46">
        <v>389.25</v>
      </c>
    </row>
    <row r="999" spans="1:11" x14ac:dyDescent="0.2">
      <c r="A999" s="42">
        <v>995</v>
      </c>
      <c r="B999" s="43">
        <v>39673</v>
      </c>
      <c r="C999" s="42">
        <v>4</v>
      </c>
      <c r="D999" s="42">
        <v>16</v>
      </c>
      <c r="E999" s="42">
        <v>31</v>
      </c>
      <c r="F999" s="42">
        <v>36</v>
      </c>
      <c r="G999" s="42">
        <v>54</v>
      </c>
      <c r="H999" s="42">
        <v>55</v>
      </c>
      <c r="I999" s="44">
        <v>0</v>
      </c>
      <c r="J999" s="44">
        <v>24991.48</v>
      </c>
      <c r="K999" s="44">
        <v>279.73</v>
      </c>
    </row>
    <row r="1000" spans="1:11" x14ac:dyDescent="0.2">
      <c r="A1000" s="2">
        <v>996</v>
      </c>
      <c r="B1000" s="45">
        <v>39676</v>
      </c>
      <c r="C1000" s="2">
        <v>7</v>
      </c>
      <c r="D1000" s="2">
        <v>15</v>
      </c>
      <c r="E1000" s="2">
        <v>20</v>
      </c>
      <c r="F1000" s="2">
        <v>21</v>
      </c>
      <c r="G1000" s="2">
        <v>23</v>
      </c>
      <c r="H1000" s="2">
        <v>29</v>
      </c>
      <c r="I1000" s="46">
        <v>14458257.67</v>
      </c>
      <c r="J1000" s="46">
        <v>13209.87</v>
      </c>
      <c r="K1000" s="46">
        <v>183.15</v>
      </c>
    </row>
    <row r="1001" spans="1:11" x14ac:dyDescent="0.2">
      <c r="A1001" s="42">
        <v>997</v>
      </c>
      <c r="B1001" s="43">
        <v>39680</v>
      </c>
      <c r="C1001" s="42">
        <v>9</v>
      </c>
      <c r="D1001" s="42">
        <v>17</v>
      </c>
      <c r="E1001" s="42">
        <v>18</v>
      </c>
      <c r="F1001" s="42">
        <v>32</v>
      </c>
      <c r="G1001" s="42">
        <v>53</v>
      </c>
      <c r="H1001" s="42">
        <v>55</v>
      </c>
      <c r="I1001" s="44">
        <v>0</v>
      </c>
      <c r="J1001" s="44">
        <v>22382.42</v>
      </c>
      <c r="K1001" s="44">
        <v>279.52</v>
      </c>
    </row>
    <row r="1002" spans="1:11" x14ac:dyDescent="0.2">
      <c r="A1002" s="2">
        <v>998</v>
      </c>
      <c r="B1002" s="45">
        <v>39683</v>
      </c>
      <c r="C1002" s="2">
        <v>3</v>
      </c>
      <c r="D1002" s="2">
        <v>4</v>
      </c>
      <c r="E1002" s="2">
        <v>21</v>
      </c>
      <c r="F1002" s="2">
        <v>22</v>
      </c>
      <c r="G1002" s="2">
        <v>28</v>
      </c>
      <c r="H1002" s="2">
        <v>32</v>
      </c>
      <c r="I1002" s="46">
        <v>0</v>
      </c>
      <c r="J1002" s="46">
        <v>27708.98</v>
      </c>
      <c r="K1002" s="46">
        <v>244.89</v>
      </c>
    </row>
    <row r="1003" spans="1:11" x14ac:dyDescent="0.2">
      <c r="A1003" s="42">
        <v>999</v>
      </c>
      <c r="B1003" s="43">
        <v>39687</v>
      </c>
      <c r="C1003" s="42">
        <v>18</v>
      </c>
      <c r="D1003" s="42">
        <v>24</v>
      </c>
      <c r="E1003" s="42">
        <v>36</v>
      </c>
      <c r="F1003" s="42">
        <v>44</v>
      </c>
      <c r="G1003" s="42">
        <v>55</v>
      </c>
      <c r="H1003" s="42">
        <v>58</v>
      </c>
      <c r="I1003" s="44">
        <v>0</v>
      </c>
      <c r="J1003" s="44">
        <v>11227.56</v>
      </c>
      <c r="K1003" s="44">
        <v>173.09</v>
      </c>
    </row>
    <row r="1004" spans="1:11" x14ac:dyDescent="0.2">
      <c r="A1004" s="2">
        <v>1000</v>
      </c>
      <c r="B1004" s="45">
        <v>39690</v>
      </c>
      <c r="C1004" s="2">
        <v>29</v>
      </c>
      <c r="D1004" s="2">
        <v>38</v>
      </c>
      <c r="E1004" s="2">
        <v>39</v>
      </c>
      <c r="F1004" s="2">
        <v>49</v>
      </c>
      <c r="G1004" s="2">
        <v>53</v>
      </c>
      <c r="H1004" s="2">
        <v>58</v>
      </c>
      <c r="I1004" s="46">
        <v>0</v>
      </c>
      <c r="J1004" s="46">
        <v>42451.22</v>
      </c>
      <c r="K1004" s="46">
        <v>461.55</v>
      </c>
    </row>
    <row r="1005" spans="1:11" x14ac:dyDescent="0.2">
      <c r="A1005" s="42">
        <v>1001</v>
      </c>
      <c r="B1005" s="43">
        <v>39694</v>
      </c>
      <c r="C1005" s="42">
        <v>12</v>
      </c>
      <c r="D1005" s="42">
        <v>15</v>
      </c>
      <c r="E1005" s="42">
        <v>27</v>
      </c>
      <c r="F1005" s="42">
        <v>37</v>
      </c>
      <c r="G1005" s="42">
        <v>51</v>
      </c>
      <c r="H1005" s="42">
        <v>60</v>
      </c>
      <c r="I1005" s="44">
        <v>0</v>
      </c>
      <c r="J1005" s="44">
        <v>22084.42</v>
      </c>
      <c r="K1005" s="44">
        <v>271.60000000000002</v>
      </c>
    </row>
    <row r="1006" spans="1:11" x14ac:dyDescent="0.2">
      <c r="A1006" s="2">
        <v>1002</v>
      </c>
      <c r="B1006" s="45">
        <v>39697</v>
      </c>
      <c r="C1006" s="2">
        <v>3</v>
      </c>
      <c r="D1006" s="2">
        <v>7</v>
      </c>
      <c r="E1006" s="2">
        <v>25</v>
      </c>
      <c r="F1006" s="2">
        <v>31</v>
      </c>
      <c r="G1006" s="2">
        <v>40</v>
      </c>
      <c r="H1006" s="2">
        <v>58</v>
      </c>
      <c r="I1006" s="46">
        <v>24880988.57</v>
      </c>
      <c r="J1006" s="46">
        <v>12267.86</v>
      </c>
      <c r="K1006" s="46">
        <v>213.14</v>
      </c>
    </row>
    <row r="1007" spans="1:11" x14ac:dyDescent="0.2">
      <c r="A1007" s="42">
        <v>1003</v>
      </c>
      <c r="B1007" s="43">
        <v>39701</v>
      </c>
      <c r="C1007" s="42">
        <v>5</v>
      </c>
      <c r="D1007" s="42">
        <v>10</v>
      </c>
      <c r="E1007" s="42">
        <v>16</v>
      </c>
      <c r="F1007" s="42">
        <v>23</v>
      </c>
      <c r="G1007" s="42">
        <v>26</v>
      </c>
      <c r="H1007" s="42">
        <v>27</v>
      </c>
      <c r="I1007" s="44">
        <v>1609524.9</v>
      </c>
      <c r="J1007" s="44">
        <v>10159.790000000001</v>
      </c>
      <c r="K1007" s="44">
        <v>153.44999999999999</v>
      </c>
    </row>
    <row r="1008" spans="1:11" x14ac:dyDescent="0.2">
      <c r="A1008" s="2">
        <v>1004</v>
      </c>
      <c r="B1008" s="45">
        <v>39704</v>
      </c>
      <c r="C1008" s="2">
        <v>29</v>
      </c>
      <c r="D1008" s="2">
        <v>40</v>
      </c>
      <c r="E1008" s="2">
        <v>43</v>
      </c>
      <c r="F1008" s="2">
        <v>44</v>
      </c>
      <c r="G1008" s="2">
        <v>45</v>
      </c>
      <c r="H1008" s="2">
        <v>47</v>
      </c>
      <c r="I1008" s="46">
        <v>0</v>
      </c>
      <c r="J1008" s="46">
        <v>27732.080000000002</v>
      </c>
      <c r="K1008" s="46">
        <v>389.79</v>
      </c>
    </row>
    <row r="1009" spans="1:11" x14ac:dyDescent="0.2">
      <c r="A1009" s="42">
        <v>1005</v>
      </c>
      <c r="B1009" s="43">
        <v>39708</v>
      </c>
      <c r="C1009" s="42">
        <v>4</v>
      </c>
      <c r="D1009" s="42">
        <v>6</v>
      </c>
      <c r="E1009" s="42">
        <v>12</v>
      </c>
      <c r="F1009" s="42">
        <v>37</v>
      </c>
      <c r="G1009" s="42">
        <v>41</v>
      </c>
      <c r="H1009" s="42">
        <v>42</v>
      </c>
      <c r="I1009" s="44">
        <v>12989451.539999999</v>
      </c>
      <c r="J1009" s="44">
        <v>19748.63</v>
      </c>
      <c r="K1009" s="44">
        <v>225.37</v>
      </c>
    </row>
    <row r="1010" spans="1:11" x14ac:dyDescent="0.2">
      <c r="A1010" s="2">
        <v>1006</v>
      </c>
      <c r="B1010" s="45">
        <v>39711</v>
      </c>
      <c r="C1010" s="2">
        <v>2</v>
      </c>
      <c r="D1010" s="2">
        <v>4</v>
      </c>
      <c r="E1010" s="2">
        <v>17</v>
      </c>
      <c r="F1010" s="2">
        <v>33</v>
      </c>
      <c r="G1010" s="2">
        <v>48</v>
      </c>
      <c r="H1010" s="2">
        <v>55</v>
      </c>
      <c r="I1010" s="46">
        <v>1675260.09</v>
      </c>
      <c r="J1010" s="46">
        <v>6686.96</v>
      </c>
      <c r="K1010" s="46">
        <v>153.22999999999999</v>
      </c>
    </row>
    <row r="1011" spans="1:11" x14ac:dyDescent="0.2">
      <c r="A1011" s="42">
        <v>1007</v>
      </c>
      <c r="B1011" s="43">
        <v>39715</v>
      </c>
      <c r="C1011" s="42">
        <v>4</v>
      </c>
      <c r="D1011" s="42">
        <v>27</v>
      </c>
      <c r="E1011" s="42">
        <v>36</v>
      </c>
      <c r="F1011" s="42">
        <v>37</v>
      </c>
      <c r="G1011" s="42">
        <v>49</v>
      </c>
      <c r="H1011" s="42">
        <v>52</v>
      </c>
      <c r="I1011" s="44">
        <v>0</v>
      </c>
      <c r="J1011" s="44">
        <v>17494.400000000001</v>
      </c>
      <c r="K1011" s="44">
        <v>279.04000000000002</v>
      </c>
    </row>
    <row r="1012" spans="1:11" x14ac:dyDescent="0.2">
      <c r="A1012" s="2">
        <v>1008</v>
      </c>
      <c r="B1012" s="45">
        <v>39718</v>
      </c>
      <c r="C1012" s="2">
        <v>7</v>
      </c>
      <c r="D1012" s="2">
        <v>13</v>
      </c>
      <c r="E1012" s="2">
        <v>15</v>
      </c>
      <c r="F1012" s="2">
        <v>34</v>
      </c>
      <c r="G1012" s="2">
        <v>42</v>
      </c>
      <c r="H1012" s="2">
        <v>48</v>
      </c>
      <c r="I1012" s="46">
        <v>0</v>
      </c>
      <c r="J1012" s="46">
        <v>6334.47</v>
      </c>
      <c r="K1012" s="46">
        <v>124</v>
      </c>
    </row>
    <row r="1013" spans="1:11" x14ac:dyDescent="0.2">
      <c r="A1013" s="42">
        <v>1009</v>
      </c>
      <c r="B1013" s="43">
        <v>39722</v>
      </c>
      <c r="C1013" s="42">
        <v>1</v>
      </c>
      <c r="D1013" s="42">
        <v>6</v>
      </c>
      <c r="E1013" s="42">
        <v>12</v>
      </c>
      <c r="F1013" s="42">
        <v>29</v>
      </c>
      <c r="G1013" s="42">
        <v>34</v>
      </c>
      <c r="H1013" s="42">
        <v>58</v>
      </c>
      <c r="I1013" s="44">
        <v>2591825.61</v>
      </c>
      <c r="J1013" s="44">
        <v>9027.57</v>
      </c>
      <c r="K1013" s="44">
        <v>197.14</v>
      </c>
    </row>
    <row r="1014" spans="1:11" x14ac:dyDescent="0.2">
      <c r="A1014" s="2">
        <v>1010</v>
      </c>
      <c r="B1014" s="45">
        <v>39725</v>
      </c>
      <c r="C1014" s="2">
        <v>2</v>
      </c>
      <c r="D1014" s="2">
        <v>3</v>
      </c>
      <c r="E1014" s="2">
        <v>13</v>
      </c>
      <c r="F1014" s="2">
        <v>37</v>
      </c>
      <c r="G1014" s="2">
        <v>46</v>
      </c>
      <c r="H1014" s="2">
        <v>54</v>
      </c>
      <c r="I1014" s="46">
        <v>0</v>
      </c>
      <c r="J1014" s="46">
        <v>18487.52</v>
      </c>
      <c r="K1014" s="46">
        <v>241.02</v>
      </c>
    </row>
    <row r="1015" spans="1:11" x14ac:dyDescent="0.2">
      <c r="A1015" s="42">
        <v>1011</v>
      </c>
      <c r="B1015" s="43">
        <v>39729</v>
      </c>
      <c r="C1015" s="42">
        <v>2</v>
      </c>
      <c r="D1015" s="42">
        <v>11</v>
      </c>
      <c r="E1015" s="42">
        <v>21</v>
      </c>
      <c r="F1015" s="42">
        <v>30</v>
      </c>
      <c r="G1015" s="42">
        <v>35</v>
      </c>
      <c r="H1015" s="42">
        <v>52</v>
      </c>
      <c r="I1015" s="44">
        <v>0</v>
      </c>
      <c r="J1015" s="44">
        <v>10999.46</v>
      </c>
      <c r="K1015" s="44">
        <v>319.60000000000002</v>
      </c>
    </row>
    <row r="1016" spans="1:11" x14ac:dyDescent="0.2">
      <c r="A1016" s="2">
        <v>1012</v>
      </c>
      <c r="B1016" s="45">
        <v>39732</v>
      </c>
      <c r="C1016" s="2">
        <v>14</v>
      </c>
      <c r="D1016" s="2">
        <v>19</v>
      </c>
      <c r="E1016" s="2">
        <v>40</v>
      </c>
      <c r="F1016" s="2">
        <v>47</v>
      </c>
      <c r="G1016" s="2">
        <v>55</v>
      </c>
      <c r="H1016" s="2">
        <v>58</v>
      </c>
      <c r="I1016" s="46">
        <v>0</v>
      </c>
      <c r="J1016" s="46">
        <v>34250.51</v>
      </c>
      <c r="K1016" s="46">
        <v>392.21</v>
      </c>
    </row>
    <row r="1017" spans="1:11" x14ac:dyDescent="0.2">
      <c r="A1017" s="42">
        <v>1013</v>
      </c>
      <c r="B1017" s="43">
        <v>39736</v>
      </c>
      <c r="C1017" s="42">
        <v>7</v>
      </c>
      <c r="D1017" s="42">
        <v>9</v>
      </c>
      <c r="E1017" s="42">
        <v>12</v>
      </c>
      <c r="F1017" s="42">
        <v>19</v>
      </c>
      <c r="G1017" s="42">
        <v>20</v>
      </c>
      <c r="H1017" s="42">
        <v>41</v>
      </c>
      <c r="I1017" s="44">
        <v>15668367.92</v>
      </c>
      <c r="J1017" s="44">
        <v>8371.4</v>
      </c>
      <c r="K1017" s="44">
        <v>147.16999999999999</v>
      </c>
    </row>
    <row r="1018" spans="1:11" x14ac:dyDescent="0.2">
      <c r="A1018" s="2">
        <v>1014</v>
      </c>
      <c r="B1018" s="45">
        <v>39739</v>
      </c>
      <c r="C1018" s="2">
        <v>8</v>
      </c>
      <c r="D1018" s="2">
        <v>9</v>
      </c>
      <c r="E1018" s="2">
        <v>25</v>
      </c>
      <c r="F1018" s="2">
        <v>41</v>
      </c>
      <c r="G1018" s="2">
        <v>57</v>
      </c>
      <c r="H1018" s="2">
        <v>60</v>
      </c>
      <c r="I1018" s="46">
        <v>0</v>
      </c>
      <c r="J1018" s="46">
        <v>13760.77</v>
      </c>
      <c r="K1018" s="46">
        <v>231.66</v>
      </c>
    </row>
    <row r="1019" spans="1:11" x14ac:dyDescent="0.2">
      <c r="A1019" s="42">
        <v>1015</v>
      </c>
      <c r="B1019" s="43">
        <v>39743</v>
      </c>
      <c r="C1019" s="42">
        <v>3</v>
      </c>
      <c r="D1019" s="42">
        <v>8</v>
      </c>
      <c r="E1019" s="42">
        <v>17</v>
      </c>
      <c r="F1019" s="42">
        <v>26</v>
      </c>
      <c r="G1019" s="42">
        <v>28</v>
      </c>
      <c r="H1019" s="42">
        <v>49</v>
      </c>
      <c r="I1019" s="44">
        <v>0</v>
      </c>
      <c r="J1019" s="44">
        <v>11111.5</v>
      </c>
      <c r="K1019" s="44">
        <v>150.81</v>
      </c>
    </row>
    <row r="1020" spans="1:11" x14ac:dyDescent="0.2">
      <c r="A1020" s="2">
        <v>1016</v>
      </c>
      <c r="B1020" s="45">
        <v>39746</v>
      </c>
      <c r="C1020" s="2">
        <v>5</v>
      </c>
      <c r="D1020" s="2">
        <v>9</v>
      </c>
      <c r="E1020" s="2">
        <v>11</v>
      </c>
      <c r="F1020" s="2">
        <v>20</v>
      </c>
      <c r="G1020" s="2">
        <v>25</v>
      </c>
      <c r="H1020" s="2">
        <v>60</v>
      </c>
      <c r="I1020" s="46">
        <v>13814409.970000001</v>
      </c>
      <c r="J1020" s="46">
        <v>8435.56</v>
      </c>
      <c r="K1020" s="46">
        <v>154.88999999999999</v>
      </c>
    </row>
    <row r="1021" spans="1:11" x14ac:dyDescent="0.2">
      <c r="A1021" s="42">
        <v>1017</v>
      </c>
      <c r="B1021" s="43">
        <v>39750</v>
      </c>
      <c r="C1021" s="42">
        <v>6</v>
      </c>
      <c r="D1021" s="42">
        <v>19</v>
      </c>
      <c r="E1021" s="42">
        <v>31</v>
      </c>
      <c r="F1021" s="42">
        <v>34</v>
      </c>
      <c r="G1021" s="42">
        <v>51</v>
      </c>
      <c r="H1021" s="42">
        <v>56</v>
      </c>
      <c r="I1021" s="44">
        <v>0</v>
      </c>
      <c r="J1021" s="44">
        <v>21980.86</v>
      </c>
      <c r="K1021" s="44">
        <v>274.29000000000002</v>
      </c>
    </row>
    <row r="1022" spans="1:11" x14ac:dyDescent="0.2">
      <c r="A1022" s="2">
        <v>1018</v>
      </c>
      <c r="B1022" s="45">
        <v>39753</v>
      </c>
      <c r="C1022" s="2">
        <v>9</v>
      </c>
      <c r="D1022" s="2">
        <v>24</v>
      </c>
      <c r="E1022" s="2">
        <v>44</v>
      </c>
      <c r="F1022" s="2">
        <v>51</v>
      </c>
      <c r="G1022" s="2">
        <v>55</v>
      </c>
      <c r="H1022" s="2">
        <v>58</v>
      </c>
      <c r="I1022" s="46">
        <v>0</v>
      </c>
      <c r="J1022" s="46">
        <v>29464.79</v>
      </c>
      <c r="K1022" s="46">
        <v>247.31</v>
      </c>
    </row>
    <row r="1023" spans="1:11" x14ac:dyDescent="0.2">
      <c r="A1023" s="42">
        <v>1019</v>
      </c>
      <c r="B1023" s="43">
        <v>39757</v>
      </c>
      <c r="C1023" s="42">
        <v>4</v>
      </c>
      <c r="D1023" s="42">
        <v>13</v>
      </c>
      <c r="E1023" s="42">
        <v>23</v>
      </c>
      <c r="F1023" s="42">
        <v>29</v>
      </c>
      <c r="G1023" s="42">
        <v>46</v>
      </c>
      <c r="H1023" s="42">
        <v>47</v>
      </c>
      <c r="I1023" s="44">
        <v>0</v>
      </c>
      <c r="J1023" s="44">
        <v>14084.12</v>
      </c>
      <c r="K1023" s="44">
        <v>177.09</v>
      </c>
    </row>
    <row r="1024" spans="1:11" x14ac:dyDescent="0.2">
      <c r="A1024" s="2">
        <v>1020</v>
      </c>
      <c r="B1024" s="45">
        <v>39760</v>
      </c>
      <c r="C1024" s="2">
        <v>1</v>
      </c>
      <c r="D1024" s="2">
        <v>2</v>
      </c>
      <c r="E1024" s="2">
        <v>19</v>
      </c>
      <c r="F1024" s="2">
        <v>32</v>
      </c>
      <c r="G1024" s="2">
        <v>39</v>
      </c>
      <c r="H1024" s="2">
        <v>52</v>
      </c>
      <c r="I1024" s="46">
        <v>0</v>
      </c>
      <c r="J1024" s="46">
        <v>27920.81</v>
      </c>
      <c r="K1024" s="46">
        <v>336.54</v>
      </c>
    </row>
    <row r="1025" spans="1:11" x14ac:dyDescent="0.2">
      <c r="A1025" s="42">
        <v>1021</v>
      </c>
      <c r="B1025" s="43">
        <v>39764</v>
      </c>
      <c r="C1025" s="42">
        <v>2</v>
      </c>
      <c r="D1025" s="42">
        <v>33</v>
      </c>
      <c r="E1025" s="42">
        <v>42</v>
      </c>
      <c r="F1025" s="42">
        <v>43</v>
      </c>
      <c r="G1025" s="42">
        <v>51</v>
      </c>
      <c r="H1025" s="42">
        <v>55</v>
      </c>
      <c r="I1025" s="44">
        <v>17819642.969999999</v>
      </c>
      <c r="J1025" s="44">
        <v>36624.26</v>
      </c>
      <c r="K1025" s="44">
        <v>396.69</v>
      </c>
    </row>
    <row r="1026" spans="1:11" x14ac:dyDescent="0.2">
      <c r="A1026" s="2">
        <v>1022</v>
      </c>
      <c r="B1026" s="45">
        <v>39768</v>
      </c>
      <c r="C1026" s="2">
        <v>5</v>
      </c>
      <c r="D1026" s="2">
        <v>21</v>
      </c>
      <c r="E1026" s="2">
        <v>31</v>
      </c>
      <c r="F1026" s="2">
        <v>39</v>
      </c>
      <c r="G1026" s="2">
        <v>40</v>
      </c>
      <c r="H1026" s="2">
        <v>56</v>
      </c>
      <c r="I1026" s="46">
        <v>0</v>
      </c>
      <c r="J1026" s="46">
        <v>31512.19</v>
      </c>
      <c r="K1026" s="46">
        <v>439.7</v>
      </c>
    </row>
    <row r="1027" spans="1:11" x14ac:dyDescent="0.2">
      <c r="A1027" s="42">
        <v>1023</v>
      </c>
      <c r="B1027" s="43">
        <v>39771</v>
      </c>
      <c r="C1027" s="42">
        <v>2</v>
      </c>
      <c r="D1027" s="42">
        <v>7</v>
      </c>
      <c r="E1027" s="42">
        <v>8</v>
      </c>
      <c r="F1027" s="42">
        <v>18</v>
      </c>
      <c r="G1027" s="42">
        <v>40</v>
      </c>
      <c r="H1027" s="42">
        <v>45</v>
      </c>
      <c r="I1027" s="44">
        <v>0</v>
      </c>
      <c r="J1027" s="44">
        <v>14980.07</v>
      </c>
      <c r="K1027" s="44">
        <v>197.23</v>
      </c>
    </row>
    <row r="1028" spans="1:11" x14ac:dyDescent="0.2">
      <c r="A1028" s="2">
        <v>1024</v>
      </c>
      <c r="B1028" s="45">
        <v>39774</v>
      </c>
      <c r="C1028" s="2">
        <v>18</v>
      </c>
      <c r="D1028" s="2">
        <v>22</v>
      </c>
      <c r="E1028" s="2">
        <v>28</v>
      </c>
      <c r="F1028" s="2">
        <v>29</v>
      </c>
      <c r="G1028" s="2">
        <v>39</v>
      </c>
      <c r="H1028" s="2">
        <v>53</v>
      </c>
      <c r="I1028" s="46">
        <v>0</v>
      </c>
      <c r="J1028" s="46">
        <v>48677.51</v>
      </c>
      <c r="K1028" s="46">
        <v>411.31</v>
      </c>
    </row>
    <row r="1029" spans="1:11" x14ac:dyDescent="0.2">
      <c r="A1029" s="42">
        <v>1025</v>
      </c>
      <c r="B1029" s="43">
        <v>39778</v>
      </c>
      <c r="C1029" s="42">
        <v>10</v>
      </c>
      <c r="D1029" s="42">
        <v>27</v>
      </c>
      <c r="E1029" s="42">
        <v>28</v>
      </c>
      <c r="F1029" s="42">
        <v>29</v>
      </c>
      <c r="G1029" s="42">
        <v>40</v>
      </c>
      <c r="H1029" s="42">
        <v>52</v>
      </c>
      <c r="I1029" s="44">
        <v>0</v>
      </c>
      <c r="J1029" s="44">
        <v>44097.09</v>
      </c>
      <c r="K1029" s="44">
        <v>404.67</v>
      </c>
    </row>
    <row r="1030" spans="1:11" x14ac:dyDescent="0.2">
      <c r="A1030" s="2">
        <v>1026</v>
      </c>
      <c r="B1030" s="45">
        <v>39781</v>
      </c>
      <c r="C1030" s="2">
        <v>6</v>
      </c>
      <c r="D1030" s="2">
        <v>10</v>
      </c>
      <c r="E1030" s="2">
        <v>17</v>
      </c>
      <c r="F1030" s="2">
        <v>33</v>
      </c>
      <c r="G1030" s="2">
        <v>51</v>
      </c>
      <c r="H1030" s="2">
        <v>53</v>
      </c>
      <c r="I1030" s="46">
        <v>0</v>
      </c>
      <c r="J1030" s="46">
        <v>19600.34</v>
      </c>
      <c r="K1030" s="46">
        <v>250.73</v>
      </c>
    </row>
    <row r="1031" spans="1:11" x14ac:dyDescent="0.2">
      <c r="A1031" s="42">
        <v>1027</v>
      </c>
      <c r="B1031" s="43">
        <v>39785</v>
      </c>
      <c r="C1031" s="42">
        <v>18</v>
      </c>
      <c r="D1031" s="42">
        <v>20</v>
      </c>
      <c r="E1031" s="42">
        <v>33</v>
      </c>
      <c r="F1031" s="42">
        <v>44</v>
      </c>
      <c r="G1031" s="42">
        <v>47</v>
      </c>
      <c r="H1031" s="42">
        <v>60</v>
      </c>
      <c r="I1031" s="44">
        <v>0</v>
      </c>
      <c r="J1031" s="44">
        <v>19031.09</v>
      </c>
      <c r="K1031" s="44">
        <v>304.85000000000002</v>
      </c>
    </row>
    <row r="1032" spans="1:11" x14ac:dyDescent="0.2">
      <c r="A1032" s="2">
        <v>1028</v>
      </c>
      <c r="B1032" s="45">
        <v>39788</v>
      </c>
      <c r="C1032" s="2">
        <v>20</v>
      </c>
      <c r="D1032" s="2">
        <v>26</v>
      </c>
      <c r="E1032" s="2">
        <v>34</v>
      </c>
      <c r="F1032" s="2">
        <v>51</v>
      </c>
      <c r="G1032" s="2">
        <v>52</v>
      </c>
      <c r="H1032" s="2">
        <v>54</v>
      </c>
      <c r="I1032" s="46">
        <v>0</v>
      </c>
      <c r="J1032" s="46">
        <v>39415.99</v>
      </c>
      <c r="K1032" s="46">
        <v>477.07</v>
      </c>
    </row>
    <row r="1033" spans="1:11" x14ac:dyDescent="0.2">
      <c r="A1033" s="42">
        <v>1029</v>
      </c>
      <c r="B1033" s="43">
        <v>39792</v>
      </c>
      <c r="C1033" s="42">
        <v>5</v>
      </c>
      <c r="D1033" s="42">
        <v>16</v>
      </c>
      <c r="E1033" s="42">
        <v>17</v>
      </c>
      <c r="F1033" s="42">
        <v>20</v>
      </c>
      <c r="G1033" s="42">
        <v>24</v>
      </c>
      <c r="H1033" s="42">
        <v>32</v>
      </c>
      <c r="I1033" s="44">
        <v>32271347.109999999</v>
      </c>
      <c r="J1033" s="44">
        <v>11277.48</v>
      </c>
      <c r="K1033" s="44">
        <v>164.34</v>
      </c>
    </row>
    <row r="1034" spans="1:11" x14ac:dyDescent="0.2">
      <c r="A1034" s="2">
        <v>1030</v>
      </c>
      <c r="B1034" s="45">
        <v>39795</v>
      </c>
      <c r="C1034" s="2">
        <v>1</v>
      </c>
      <c r="D1034" s="2">
        <v>8</v>
      </c>
      <c r="E1034" s="2">
        <v>23</v>
      </c>
      <c r="F1034" s="2">
        <v>37</v>
      </c>
      <c r="G1034" s="2">
        <v>54</v>
      </c>
      <c r="H1034" s="2">
        <v>57</v>
      </c>
      <c r="I1034" s="46">
        <v>0</v>
      </c>
      <c r="J1034" s="46">
        <v>12938.02</v>
      </c>
      <c r="K1034" s="46">
        <v>212.33</v>
      </c>
    </row>
    <row r="1035" spans="1:11" x14ac:dyDescent="0.2">
      <c r="A1035" s="42">
        <v>1031</v>
      </c>
      <c r="B1035" s="43">
        <v>39799</v>
      </c>
      <c r="C1035" s="42">
        <v>24</v>
      </c>
      <c r="D1035" s="42">
        <v>33</v>
      </c>
      <c r="E1035" s="42">
        <v>40</v>
      </c>
      <c r="F1035" s="42">
        <v>43</v>
      </c>
      <c r="G1035" s="42">
        <v>46</v>
      </c>
      <c r="H1035" s="42">
        <v>49</v>
      </c>
      <c r="I1035" s="44">
        <v>19067463.739999998</v>
      </c>
      <c r="J1035" s="44">
        <v>31380.11</v>
      </c>
      <c r="K1035" s="44">
        <v>336.14</v>
      </c>
    </row>
    <row r="1036" spans="1:11" x14ac:dyDescent="0.2">
      <c r="A1036" s="2">
        <v>1032</v>
      </c>
      <c r="B1036" s="45">
        <v>39802</v>
      </c>
      <c r="C1036" s="2">
        <v>15</v>
      </c>
      <c r="D1036" s="2">
        <v>16</v>
      </c>
      <c r="E1036" s="2">
        <v>26</v>
      </c>
      <c r="F1036" s="2">
        <v>29</v>
      </c>
      <c r="G1036" s="2">
        <v>43</v>
      </c>
      <c r="H1036" s="2">
        <v>57</v>
      </c>
      <c r="I1036" s="46">
        <v>0</v>
      </c>
      <c r="J1036" s="46">
        <v>22063.82</v>
      </c>
      <c r="K1036" s="46">
        <v>293.63</v>
      </c>
    </row>
    <row r="1037" spans="1:11" x14ac:dyDescent="0.2">
      <c r="A1037" s="42">
        <v>1033</v>
      </c>
      <c r="B1037" s="43">
        <v>39806</v>
      </c>
      <c r="C1037" s="42">
        <v>5</v>
      </c>
      <c r="D1037" s="42">
        <v>6</v>
      </c>
      <c r="E1037" s="42">
        <v>17</v>
      </c>
      <c r="F1037" s="42">
        <v>33</v>
      </c>
      <c r="G1037" s="42">
        <v>39</v>
      </c>
      <c r="H1037" s="42">
        <v>54</v>
      </c>
      <c r="I1037" s="44">
        <v>0</v>
      </c>
      <c r="J1037" s="44">
        <v>13662.29</v>
      </c>
      <c r="K1037" s="44">
        <v>175.95</v>
      </c>
    </row>
    <row r="1038" spans="1:11" x14ac:dyDescent="0.2">
      <c r="A1038" s="2">
        <v>1034</v>
      </c>
      <c r="B1038" s="45">
        <v>39809</v>
      </c>
      <c r="C1038" s="2">
        <v>1</v>
      </c>
      <c r="D1038" s="2">
        <v>3</v>
      </c>
      <c r="E1038" s="2">
        <v>18</v>
      </c>
      <c r="F1038" s="2">
        <v>20</v>
      </c>
      <c r="G1038" s="2">
        <v>42</v>
      </c>
      <c r="H1038" s="2">
        <v>49</v>
      </c>
      <c r="I1038" s="46">
        <v>0</v>
      </c>
      <c r="J1038" s="46">
        <v>19548.37</v>
      </c>
      <c r="K1038" s="46">
        <v>257.27</v>
      </c>
    </row>
    <row r="1039" spans="1:11" x14ac:dyDescent="0.2">
      <c r="A1039" s="42">
        <v>1035</v>
      </c>
      <c r="B1039" s="43">
        <v>39813</v>
      </c>
      <c r="C1039" s="42">
        <v>1</v>
      </c>
      <c r="D1039" s="42">
        <v>11</v>
      </c>
      <c r="E1039" s="42">
        <v>26</v>
      </c>
      <c r="F1039" s="42">
        <v>51</v>
      </c>
      <c r="G1039" s="42">
        <v>59</v>
      </c>
      <c r="H1039" s="42">
        <v>60</v>
      </c>
      <c r="I1039" s="44">
        <v>0</v>
      </c>
      <c r="J1039" s="44">
        <v>14028.04</v>
      </c>
      <c r="K1039" s="44">
        <v>212.88</v>
      </c>
    </row>
    <row r="1040" spans="1:11" x14ac:dyDescent="0.2">
      <c r="A1040" s="2">
        <v>1036</v>
      </c>
      <c r="B1040" s="45">
        <v>39816</v>
      </c>
      <c r="C1040" s="2">
        <v>10</v>
      </c>
      <c r="D1040" s="2">
        <v>27</v>
      </c>
      <c r="E1040" s="2">
        <v>36</v>
      </c>
      <c r="F1040" s="2">
        <v>39</v>
      </c>
      <c r="G1040" s="2">
        <v>41</v>
      </c>
      <c r="H1040" s="2">
        <v>52</v>
      </c>
      <c r="I1040" s="46">
        <v>44550370.270000003</v>
      </c>
      <c r="J1040" s="46">
        <v>23079.89</v>
      </c>
      <c r="K1040" s="46">
        <v>349.07</v>
      </c>
    </row>
    <row r="1041" spans="1:11" x14ac:dyDescent="0.2">
      <c r="A1041" s="42">
        <v>1037</v>
      </c>
      <c r="B1041" s="43">
        <v>39820</v>
      </c>
      <c r="C1041" s="42">
        <v>4</v>
      </c>
      <c r="D1041" s="42">
        <v>36</v>
      </c>
      <c r="E1041" s="42">
        <v>44</v>
      </c>
      <c r="F1041" s="42">
        <v>46</v>
      </c>
      <c r="G1041" s="42">
        <v>53</v>
      </c>
      <c r="H1041" s="42">
        <v>56</v>
      </c>
      <c r="I1041" s="44">
        <v>0</v>
      </c>
      <c r="J1041" s="44">
        <v>41327.230000000003</v>
      </c>
      <c r="K1041" s="44">
        <v>359.02</v>
      </c>
    </row>
    <row r="1042" spans="1:11" x14ac:dyDescent="0.2">
      <c r="A1042" s="2">
        <v>1038</v>
      </c>
      <c r="B1042" s="45">
        <v>39823</v>
      </c>
      <c r="C1042" s="2">
        <v>6</v>
      </c>
      <c r="D1042" s="2">
        <v>7</v>
      </c>
      <c r="E1042" s="2">
        <v>28</v>
      </c>
      <c r="F1042" s="2">
        <v>35</v>
      </c>
      <c r="G1042" s="2">
        <v>43</v>
      </c>
      <c r="H1042" s="2">
        <v>51</v>
      </c>
      <c r="I1042" s="46">
        <v>0</v>
      </c>
      <c r="J1042" s="46">
        <v>16894.25</v>
      </c>
      <c r="K1042" s="46">
        <v>248.54</v>
      </c>
    </row>
    <row r="1043" spans="1:11" x14ac:dyDescent="0.2">
      <c r="A1043" s="42">
        <v>1039</v>
      </c>
      <c r="B1043" s="43">
        <v>39827</v>
      </c>
      <c r="C1043" s="42">
        <v>2</v>
      </c>
      <c r="D1043" s="42">
        <v>20</v>
      </c>
      <c r="E1043" s="42">
        <v>24</v>
      </c>
      <c r="F1043" s="42">
        <v>27</v>
      </c>
      <c r="G1043" s="42">
        <v>36</v>
      </c>
      <c r="H1043" s="42">
        <v>52</v>
      </c>
      <c r="I1043" s="44">
        <v>0</v>
      </c>
      <c r="J1043" s="44">
        <v>15555.92</v>
      </c>
      <c r="K1043" s="44">
        <v>225.21</v>
      </c>
    </row>
    <row r="1044" spans="1:11" x14ac:dyDescent="0.2">
      <c r="A1044" s="2">
        <v>1040</v>
      </c>
      <c r="B1044" s="45">
        <v>39830</v>
      </c>
      <c r="C1044" s="2">
        <v>1</v>
      </c>
      <c r="D1044" s="2">
        <v>6</v>
      </c>
      <c r="E1044" s="2">
        <v>28</v>
      </c>
      <c r="F1044" s="2">
        <v>39</v>
      </c>
      <c r="G1044" s="2">
        <v>44</v>
      </c>
      <c r="H1044" s="2">
        <v>55</v>
      </c>
      <c r="I1044" s="46">
        <v>0</v>
      </c>
      <c r="J1044" s="46">
        <v>31738.53</v>
      </c>
      <c r="K1044" s="46">
        <v>325.73</v>
      </c>
    </row>
    <row r="1045" spans="1:11" x14ac:dyDescent="0.2">
      <c r="A1045" s="42">
        <v>1041</v>
      </c>
      <c r="B1045" s="43">
        <v>39834</v>
      </c>
      <c r="C1045" s="42">
        <v>10</v>
      </c>
      <c r="D1045" s="42">
        <v>12</v>
      </c>
      <c r="E1045" s="42">
        <v>36</v>
      </c>
      <c r="F1045" s="42">
        <v>44</v>
      </c>
      <c r="G1045" s="42">
        <v>54</v>
      </c>
      <c r="H1045" s="42">
        <v>57</v>
      </c>
      <c r="I1045" s="44">
        <v>29372147.91</v>
      </c>
      <c r="J1045" s="44">
        <v>27849.85</v>
      </c>
      <c r="K1045" s="44">
        <v>282.95</v>
      </c>
    </row>
    <row r="1046" spans="1:11" x14ac:dyDescent="0.2">
      <c r="A1046" s="2">
        <v>1042</v>
      </c>
      <c r="B1046" s="45">
        <v>39837</v>
      </c>
      <c r="C1046" s="2">
        <v>13</v>
      </c>
      <c r="D1046" s="2">
        <v>18</v>
      </c>
      <c r="E1046" s="2">
        <v>25</v>
      </c>
      <c r="F1046" s="2">
        <v>30</v>
      </c>
      <c r="G1046" s="2">
        <v>46</v>
      </c>
      <c r="H1046" s="2">
        <v>51</v>
      </c>
      <c r="I1046" s="46">
        <v>0</v>
      </c>
      <c r="J1046" s="46">
        <v>13627.16</v>
      </c>
      <c r="K1046" s="46">
        <v>226.12</v>
      </c>
    </row>
    <row r="1047" spans="1:11" x14ac:dyDescent="0.2">
      <c r="A1047" s="42">
        <v>1043</v>
      </c>
      <c r="B1047" s="43">
        <v>39841</v>
      </c>
      <c r="C1047" s="42">
        <v>14</v>
      </c>
      <c r="D1047" s="42">
        <v>21</v>
      </c>
      <c r="E1047" s="42">
        <v>25</v>
      </c>
      <c r="F1047" s="42">
        <v>48</v>
      </c>
      <c r="G1047" s="42">
        <v>51</v>
      </c>
      <c r="H1047" s="42">
        <v>60</v>
      </c>
      <c r="I1047" s="44">
        <v>0</v>
      </c>
      <c r="J1047" s="44">
        <v>33115.910000000003</v>
      </c>
      <c r="K1047" s="44">
        <v>362.55</v>
      </c>
    </row>
    <row r="1048" spans="1:11" x14ac:dyDescent="0.2">
      <c r="A1048" s="2">
        <v>1044</v>
      </c>
      <c r="B1048" s="45">
        <v>39844</v>
      </c>
      <c r="C1048" s="2">
        <v>10</v>
      </c>
      <c r="D1048" s="2">
        <v>11</v>
      </c>
      <c r="E1048" s="2">
        <v>13</v>
      </c>
      <c r="F1048" s="2">
        <v>35</v>
      </c>
      <c r="G1048" s="2">
        <v>39</v>
      </c>
      <c r="H1048" s="2">
        <v>58</v>
      </c>
      <c r="I1048" s="46">
        <v>0</v>
      </c>
      <c r="J1048" s="46">
        <v>17589.080000000002</v>
      </c>
      <c r="K1048" s="46">
        <v>218.96</v>
      </c>
    </row>
    <row r="1049" spans="1:11" x14ac:dyDescent="0.2">
      <c r="A1049" s="42">
        <v>1045</v>
      </c>
      <c r="B1049" s="43">
        <v>39848</v>
      </c>
      <c r="C1049" s="42">
        <v>1</v>
      </c>
      <c r="D1049" s="42">
        <v>5</v>
      </c>
      <c r="E1049" s="42">
        <v>6</v>
      </c>
      <c r="F1049" s="42">
        <v>17</v>
      </c>
      <c r="G1049" s="42">
        <v>31</v>
      </c>
      <c r="H1049" s="42">
        <v>50</v>
      </c>
      <c r="I1049" s="44">
        <v>0</v>
      </c>
      <c r="J1049" s="44">
        <v>17541.75</v>
      </c>
      <c r="K1049" s="44">
        <v>207.5</v>
      </c>
    </row>
    <row r="1050" spans="1:11" x14ac:dyDescent="0.2">
      <c r="A1050" s="2">
        <v>1046</v>
      </c>
      <c r="B1050" s="45">
        <v>39851</v>
      </c>
      <c r="C1050" s="2">
        <v>28</v>
      </c>
      <c r="D1050" s="2">
        <v>40</v>
      </c>
      <c r="E1050" s="2">
        <v>42</v>
      </c>
      <c r="F1050" s="2">
        <v>54</v>
      </c>
      <c r="G1050" s="2">
        <v>55</v>
      </c>
      <c r="H1050" s="2">
        <v>57</v>
      </c>
      <c r="I1050" s="46">
        <v>23031543.809999999</v>
      </c>
      <c r="J1050" s="46">
        <v>41992.34</v>
      </c>
      <c r="K1050" s="46">
        <v>422.08</v>
      </c>
    </row>
    <row r="1051" spans="1:11" x14ac:dyDescent="0.2">
      <c r="A1051" s="42">
        <v>1047</v>
      </c>
      <c r="B1051" s="43">
        <v>39855</v>
      </c>
      <c r="C1051" s="42">
        <v>1</v>
      </c>
      <c r="D1051" s="42">
        <v>2</v>
      </c>
      <c r="E1051" s="42">
        <v>8</v>
      </c>
      <c r="F1051" s="42">
        <v>10</v>
      </c>
      <c r="G1051" s="42">
        <v>14</v>
      </c>
      <c r="H1051" s="42">
        <v>48</v>
      </c>
      <c r="I1051" s="44">
        <v>0</v>
      </c>
      <c r="J1051" s="44">
        <v>6309.4</v>
      </c>
      <c r="K1051" s="44">
        <v>115.14</v>
      </c>
    </row>
    <row r="1052" spans="1:11" x14ac:dyDescent="0.2">
      <c r="A1052" s="2">
        <v>1048</v>
      </c>
      <c r="B1052" s="45">
        <v>39858</v>
      </c>
      <c r="C1052" s="2">
        <v>3</v>
      </c>
      <c r="D1052" s="2">
        <v>16</v>
      </c>
      <c r="E1052" s="2">
        <v>21</v>
      </c>
      <c r="F1052" s="2">
        <v>28</v>
      </c>
      <c r="G1052" s="2">
        <v>38</v>
      </c>
      <c r="H1052" s="2">
        <v>57</v>
      </c>
      <c r="I1052" s="46">
        <v>3901088.76</v>
      </c>
      <c r="J1052" s="46">
        <v>16913.47</v>
      </c>
      <c r="K1052" s="46">
        <v>237.26</v>
      </c>
    </row>
    <row r="1053" spans="1:11" x14ac:dyDescent="0.2">
      <c r="A1053" s="42">
        <v>1049</v>
      </c>
      <c r="B1053" s="43">
        <v>39862</v>
      </c>
      <c r="C1053" s="42">
        <v>2</v>
      </c>
      <c r="D1053" s="42">
        <v>5</v>
      </c>
      <c r="E1053" s="42">
        <v>17</v>
      </c>
      <c r="F1053" s="42">
        <v>29</v>
      </c>
      <c r="G1053" s="42">
        <v>34</v>
      </c>
      <c r="H1053" s="42">
        <v>52</v>
      </c>
      <c r="I1053" s="44">
        <v>1636050.81</v>
      </c>
      <c r="J1053" s="44">
        <v>6210.78</v>
      </c>
      <c r="K1053" s="44">
        <v>141.09</v>
      </c>
    </row>
    <row r="1054" spans="1:11" x14ac:dyDescent="0.2">
      <c r="A1054" s="2">
        <v>1050</v>
      </c>
      <c r="B1054" s="45">
        <v>39865</v>
      </c>
      <c r="C1054" s="2">
        <v>14</v>
      </c>
      <c r="D1054" s="2">
        <v>24</v>
      </c>
      <c r="E1054" s="2">
        <v>26</v>
      </c>
      <c r="F1054" s="2">
        <v>33</v>
      </c>
      <c r="G1054" s="2">
        <v>45</v>
      </c>
      <c r="H1054" s="2">
        <v>60</v>
      </c>
      <c r="I1054" s="46">
        <v>0</v>
      </c>
      <c r="J1054" s="46">
        <v>18549.47</v>
      </c>
      <c r="K1054" s="46">
        <v>266.73</v>
      </c>
    </row>
    <row r="1055" spans="1:11" x14ac:dyDescent="0.2">
      <c r="A1055" s="42">
        <v>1051</v>
      </c>
      <c r="B1055" s="43">
        <v>39869</v>
      </c>
      <c r="C1055" s="42">
        <v>7</v>
      </c>
      <c r="D1055" s="42">
        <v>10</v>
      </c>
      <c r="E1055" s="42">
        <v>11</v>
      </c>
      <c r="F1055" s="42">
        <v>13</v>
      </c>
      <c r="G1055" s="42">
        <v>43</v>
      </c>
      <c r="H1055" s="42">
        <v>57</v>
      </c>
      <c r="I1055" s="44">
        <v>0</v>
      </c>
      <c r="J1055" s="44">
        <v>11893.94</v>
      </c>
      <c r="K1055" s="44">
        <v>148.65</v>
      </c>
    </row>
    <row r="1056" spans="1:11" x14ac:dyDescent="0.2">
      <c r="A1056" s="2">
        <v>1052</v>
      </c>
      <c r="B1056" s="45">
        <v>39872</v>
      </c>
      <c r="C1056" s="2">
        <v>8</v>
      </c>
      <c r="D1056" s="2">
        <v>11</v>
      </c>
      <c r="E1056" s="2">
        <v>15</v>
      </c>
      <c r="F1056" s="2">
        <v>16</v>
      </c>
      <c r="G1056" s="2">
        <v>52</v>
      </c>
      <c r="H1056" s="2">
        <v>57</v>
      </c>
      <c r="I1056" s="46">
        <v>14557865.34</v>
      </c>
      <c r="J1056" s="46">
        <v>20599.07</v>
      </c>
      <c r="K1056" s="46">
        <v>276.18</v>
      </c>
    </row>
    <row r="1057" spans="1:11" x14ac:dyDescent="0.2">
      <c r="A1057" s="42">
        <v>1053</v>
      </c>
      <c r="B1057" s="43">
        <v>39876</v>
      </c>
      <c r="C1057" s="42">
        <v>15</v>
      </c>
      <c r="D1057" s="42">
        <v>27</v>
      </c>
      <c r="E1057" s="42">
        <v>34</v>
      </c>
      <c r="F1057" s="42">
        <v>42</v>
      </c>
      <c r="G1057" s="42">
        <v>49</v>
      </c>
      <c r="H1057" s="42">
        <v>53</v>
      </c>
      <c r="I1057" s="44">
        <v>1629650.34</v>
      </c>
      <c r="J1057" s="44">
        <v>7898.82</v>
      </c>
      <c r="K1057" s="44">
        <v>201.75</v>
      </c>
    </row>
    <row r="1058" spans="1:11" x14ac:dyDescent="0.2">
      <c r="A1058" s="2">
        <v>1054</v>
      </c>
      <c r="B1058" s="45">
        <v>39879</v>
      </c>
      <c r="C1058" s="2">
        <v>13</v>
      </c>
      <c r="D1058" s="2">
        <v>14</v>
      </c>
      <c r="E1058" s="2">
        <v>18</v>
      </c>
      <c r="F1058" s="2">
        <v>27</v>
      </c>
      <c r="G1058" s="2">
        <v>41</v>
      </c>
      <c r="H1058" s="2">
        <v>60</v>
      </c>
      <c r="I1058" s="46">
        <v>0</v>
      </c>
      <c r="J1058" s="46">
        <v>26092.87</v>
      </c>
      <c r="K1058" s="46">
        <v>270.66000000000003</v>
      </c>
    </row>
    <row r="1059" spans="1:11" x14ac:dyDescent="0.2">
      <c r="A1059" s="42">
        <v>1055</v>
      </c>
      <c r="B1059" s="43">
        <v>39883</v>
      </c>
      <c r="C1059" s="42">
        <v>12</v>
      </c>
      <c r="D1059" s="42">
        <v>15</v>
      </c>
      <c r="E1059" s="42">
        <v>16</v>
      </c>
      <c r="F1059" s="42">
        <v>20</v>
      </c>
      <c r="G1059" s="42">
        <v>27</v>
      </c>
      <c r="H1059" s="42">
        <v>32</v>
      </c>
      <c r="I1059" s="44">
        <v>5273833.3499999996</v>
      </c>
      <c r="J1059" s="44">
        <v>15552.99</v>
      </c>
      <c r="K1059" s="44">
        <v>211.94</v>
      </c>
    </row>
    <row r="1060" spans="1:11" x14ac:dyDescent="0.2">
      <c r="A1060" s="2">
        <v>1056</v>
      </c>
      <c r="B1060" s="45">
        <v>39886</v>
      </c>
      <c r="C1060" s="2">
        <v>6</v>
      </c>
      <c r="D1060" s="2">
        <v>8</v>
      </c>
      <c r="E1060" s="2">
        <v>38</v>
      </c>
      <c r="F1060" s="2">
        <v>50</v>
      </c>
      <c r="G1060" s="2">
        <v>53</v>
      </c>
      <c r="H1060" s="2">
        <v>59</v>
      </c>
      <c r="I1060" s="46">
        <v>1872397.32</v>
      </c>
      <c r="J1060" s="46">
        <v>44193.23</v>
      </c>
      <c r="K1060" s="46">
        <v>432.53</v>
      </c>
    </row>
    <row r="1061" spans="1:11" x14ac:dyDescent="0.2">
      <c r="A1061" s="42">
        <v>1057</v>
      </c>
      <c r="B1061" s="43">
        <v>39890</v>
      </c>
      <c r="C1061" s="42">
        <v>2</v>
      </c>
      <c r="D1061" s="42">
        <v>3</v>
      </c>
      <c r="E1061" s="42">
        <v>4</v>
      </c>
      <c r="F1061" s="42">
        <v>15</v>
      </c>
      <c r="G1061" s="42">
        <v>49</v>
      </c>
      <c r="H1061" s="42">
        <v>59</v>
      </c>
      <c r="I1061" s="44">
        <v>0</v>
      </c>
      <c r="J1061" s="44">
        <v>18772.07</v>
      </c>
      <c r="K1061" s="44">
        <v>220.12</v>
      </c>
    </row>
    <row r="1062" spans="1:11" x14ac:dyDescent="0.2">
      <c r="A1062" s="2">
        <v>1058</v>
      </c>
      <c r="B1062" s="45">
        <v>39893</v>
      </c>
      <c r="C1062" s="2">
        <v>18</v>
      </c>
      <c r="D1062" s="2">
        <v>20</v>
      </c>
      <c r="E1062" s="2">
        <v>24</v>
      </c>
      <c r="F1062" s="2">
        <v>45</v>
      </c>
      <c r="G1062" s="2">
        <v>51</v>
      </c>
      <c r="H1062" s="2">
        <v>57</v>
      </c>
      <c r="I1062" s="46">
        <v>3671709.67</v>
      </c>
      <c r="J1062" s="46">
        <v>22593.98</v>
      </c>
      <c r="K1062" s="46">
        <v>293.2</v>
      </c>
    </row>
    <row r="1063" spans="1:11" x14ac:dyDescent="0.2">
      <c r="A1063" s="42">
        <v>1059</v>
      </c>
      <c r="B1063" s="43">
        <v>39897</v>
      </c>
      <c r="C1063" s="42">
        <v>1</v>
      </c>
      <c r="D1063" s="42">
        <v>12</v>
      </c>
      <c r="E1063" s="42">
        <v>14</v>
      </c>
      <c r="F1063" s="42">
        <v>16</v>
      </c>
      <c r="G1063" s="42">
        <v>37</v>
      </c>
      <c r="H1063" s="42">
        <v>45</v>
      </c>
      <c r="I1063" s="44">
        <v>1600783.97</v>
      </c>
      <c r="J1063" s="44">
        <v>13793.6</v>
      </c>
      <c r="K1063" s="44">
        <v>212.52</v>
      </c>
    </row>
    <row r="1064" spans="1:11" x14ac:dyDescent="0.2">
      <c r="A1064" s="2">
        <v>1060</v>
      </c>
      <c r="B1064" s="45">
        <v>39900</v>
      </c>
      <c r="C1064" s="2">
        <v>1</v>
      </c>
      <c r="D1064" s="2">
        <v>3</v>
      </c>
      <c r="E1064" s="2">
        <v>16</v>
      </c>
      <c r="F1064" s="2">
        <v>18</v>
      </c>
      <c r="G1064" s="2">
        <v>41</v>
      </c>
      <c r="H1064" s="2">
        <v>42</v>
      </c>
      <c r="I1064" s="46">
        <v>8287163.4800000004</v>
      </c>
      <c r="J1064" s="46">
        <v>20333.07</v>
      </c>
      <c r="K1064" s="46">
        <v>233.71</v>
      </c>
    </row>
    <row r="1065" spans="1:11" x14ac:dyDescent="0.2">
      <c r="A1065" s="42">
        <v>1061</v>
      </c>
      <c r="B1065" s="43">
        <v>39904</v>
      </c>
      <c r="C1065" s="42">
        <v>9</v>
      </c>
      <c r="D1065" s="42">
        <v>21</v>
      </c>
      <c r="E1065" s="42">
        <v>23</v>
      </c>
      <c r="F1065" s="42">
        <v>30</v>
      </c>
      <c r="G1065" s="42">
        <v>41</v>
      </c>
      <c r="H1065" s="42">
        <v>56</v>
      </c>
      <c r="I1065" s="44">
        <v>0</v>
      </c>
      <c r="J1065" s="44">
        <v>29790.04</v>
      </c>
      <c r="K1065" s="44">
        <v>334.98</v>
      </c>
    </row>
    <row r="1066" spans="1:11" x14ac:dyDescent="0.2">
      <c r="A1066" s="2">
        <v>1062</v>
      </c>
      <c r="B1066" s="45">
        <v>39907</v>
      </c>
      <c r="C1066" s="2">
        <v>2</v>
      </c>
      <c r="D1066" s="2">
        <v>8</v>
      </c>
      <c r="E1066" s="2">
        <v>23</v>
      </c>
      <c r="F1066" s="2">
        <v>33</v>
      </c>
      <c r="G1066" s="2">
        <v>37</v>
      </c>
      <c r="H1066" s="2">
        <v>55</v>
      </c>
      <c r="I1066" s="46">
        <v>0</v>
      </c>
      <c r="J1066" s="46">
        <v>9967.0400000000009</v>
      </c>
      <c r="K1066" s="46">
        <v>176.38</v>
      </c>
    </row>
    <row r="1067" spans="1:11" x14ac:dyDescent="0.2">
      <c r="A1067" s="42">
        <v>1063</v>
      </c>
      <c r="B1067" s="43">
        <v>39911</v>
      </c>
      <c r="C1067" s="42">
        <v>1</v>
      </c>
      <c r="D1067" s="42">
        <v>22</v>
      </c>
      <c r="E1067" s="42">
        <v>44</v>
      </c>
      <c r="F1067" s="42">
        <v>47</v>
      </c>
      <c r="G1067" s="42">
        <v>49</v>
      </c>
      <c r="H1067" s="42">
        <v>50</v>
      </c>
      <c r="I1067" s="44">
        <v>0</v>
      </c>
      <c r="J1067" s="44">
        <v>17776.43</v>
      </c>
      <c r="K1067" s="44">
        <v>287.67</v>
      </c>
    </row>
    <row r="1068" spans="1:11" x14ac:dyDescent="0.2">
      <c r="A1068" s="2">
        <v>1064</v>
      </c>
      <c r="B1068" s="45">
        <v>39914</v>
      </c>
      <c r="C1068" s="2">
        <v>4</v>
      </c>
      <c r="D1068" s="2">
        <v>16</v>
      </c>
      <c r="E1068" s="2">
        <v>19</v>
      </c>
      <c r="F1068" s="2">
        <v>28</v>
      </c>
      <c r="G1068" s="2">
        <v>29</v>
      </c>
      <c r="H1068" s="2">
        <v>49</v>
      </c>
      <c r="I1068" s="46">
        <v>0</v>
      </c>
      <c r="J1068" s="46">
        <v>15699.66</v>
      </c>
      <c r="K1068" s="46">
        <v>210.58</v>
      </c>
    </row>
    <row r="1069" spans="1:11" x14ac:dyDescent="0.2">
      <c r="A1069" s="42">
        <v>1065</v>
      </c>
      <c r="B1069" s="43">
        <v>39918</v>
      </c>
      <c r="C1069" s="42">
        <v>7</v>
      </c>
      <c r="D1069" s="42">
        <v>19</v>
      </c>
      <c r="E1069" s="42">
        <v>30</v>
      </c>
      <c r="F1069" s="42">
        <v>39</v>
      </c>
      <c r="G1069" s="42">
        <v>43</v>
      </c>
      <c r="H1069" s="42">
        <v>57</v>
      </c>
      <c r="I1069" s="44">
        <v>0</v>
      </c>
      <c r="J1069" s="44">
        <v>23596.92</v>
      </c>
      <c r="K1069" s="44">
        <v>261.33999999999997</v>
      </c>
    </row>
    <row r="1070" spans="1:11" x14ac:dyDescent="0.2">
      <c r="A1070" s="2">
        <v>1066</v>
      </c>
      <c r="B1070" s="45">
        <v>39921</v>
      </c>
      <c r="C1070" s="2">
        <v>6</v>
      </c>
      <c r="D1070" s="2">
        <v>10</v>
      </c>
      <c r="E1070" s="2">
        <v>25</v>
      </c>
      <c r="F1070" s="2">
        <v>32</v>
      </c>
      <c r="G1070" s="2">
        <v>43</v>
      </c>
      <c r="H1070" s="2">
        <v>49</v>
      </c>
      <c r="I1070" s="46">
        <v>0</v>
      </c>
      <c r="J1070" s="46">
        <v>18205.45</v>
      </c>
      <c r="K1070" s="46">
        <v>256.79000000000002</v>
      </c>
    </row>
    <row r="1071" spans="1:11" x14ac:dyDescent="0.2">
      <c r="A1071" s="42">
        <v>1067</v>
      </c>
      <c r="B1071" s="43">
        <v>39925</v>
      </c>
      <c r="C1071" s="42">
        <v>4</v>
      </c>
      <c r="D1071" s="42">
        <v>10</v>
      </c>
      <c r="E1071" s="42">
        <v>14</v>
      </c>
      <c r="F1071" s="42">
        <v>25</v>
      </c>
      <c r="G1071" s="42">
        <v>28</v>
      </c>
      <c r="H1071" s="42">
        <v>56</v>
      </c>
      <c r="I1071" s="44">
        <v>0</v>
      </c>
      <c r="J1071" s="44">
        <v>11762.29</v>
      </c>
      <c r="K1071" s="44">
        <v>267.73</v>
      </c>
    </row>
    <row r="1072" spans="1:11" x14ac:dyDescent="0.2">
      <c r="A1072" s="2">
        <v>1068</v>
      </c>
      <c r="B1072" s="45">
        <v>39928</v>
      </c>
      <c r="C1072" s="2">
        <v>25</v>
      </c>
      <c r="D1072" s="2">
        <v>27</v>
      </c>
      <c r="E1072" s="2">
        <v>44</v>
      </c>
      <c r="F1072" s="2">
        <v>47</v>
      </c>
      <c r="G1072" s="2">
        <v>48</v>
      </c>
      <c r="H1072" s="2">
        <v>57</v>
      </c>
      <c r="I1072" s="46">
        <v>0</v>
      </c>
      <c r="J1072" s="46">
        <v>19264.05</v>
      </c>
      <c r="K1072" s="46">
        <v>372.2</v>
      </c>
    </row>
    <row r="1073" spans="1:11" x14ac:dyDescent="0.2">
      <c r="A1073" s="42">
        <v>1069</v>
      </c>
      <c r="B1073" s="43">
        <v>39932</v>
      </c>
      <c r="C1073" s="42">
        <v>9</v>
      </c>
      <c r="D1073" s="42">
        <v>17</v>
      </c>
      <c r="E1073" s="42">
        <v>28</v>
      </c>
      <c r="F1073" s="42">
        <v>45</v>
      </c>
      <c r="G1073" s="42">
        <v>49</v>
      </c>
      <c r="H1073" s="42">
        <v>53</v>
      </c>
      <c r="I1073" s="44">
        <v>36400425.149999999</v>
      </c>
      <c r="J1073" s="44">
        <v>11807.55</v>
      </c>
      <c r="K1073" s="44">
        <v>284.8</v>
      </c>
    </row>
    <row r="1074" spans="1:11" x14ac:dyDescent="0.2">
      <c r="A1074" s="2">
        <v>1070</v>
      </c>
      <c r="B1074" s="45">
        <v>39935</v>
      </c>
      <c r="C1074" s="2">
        <v>5</v>
      </c>
      <c r="D1074" s="2">
        <v>8</v>
      </c>
      <c r="E1074" s="2">
        <v>16</v>
      </c>
      <c r="F1074" s="2">
        <v>23</v>
      </c>
      <c r="G1074" s="2">
        <v>41</v>
      </c>
      <c r="H1074" s="2">
        <v>53</v>
      </c>
      <c r="I1074" s="46">
        <v>8120833.4500000002</v>
      </c>
      <c r="J1074" s="46">
        <v>4478.33</v>
      </c>
      <c r="K1074" s="46">
        <v>221.34</v>
      </c>
    </row>
    <row r="1075" spans="1:11" x14ac:dyDescent="0.2">
      <c r="A1075" s="42">
        <v>1071</v>
      </c>
      <c r="B1075" s="43">
        <v>39939</v>
      </c>
      <c r="C1075" s="42">
        <v>5</v>
      </c>
      <c r="D1075" s="42">
        <v>7</v>
      </c>
      <c r="E1075" s="42">
        <v>37</v>
      </c>
      <c r="F1075" s="42">
        <v>43</v>
      </c>
      <c r="G1075" s="42">
        <v>53</v>
      </c>
      <c r="H1075" s="42">
        <v>54</v>
      </c>
      <c r="I1075" s="44">
        <v>0</v>
      </c>
      <c r="J1075" s="44">
        <v>17508.53</v>
      </c>
      <c r="K1075" s="44">
        <v>364.19</v>
      </c>
    </row>
    <row r="1076" spans="1:11" x14ac:dyDescent="0.2">
      <c r="A1076" s="2">
        <v>1072</v>
      </c>
      <c r="B1076" s="45">
        <v>39942</v>
      </c>
      <c r="C1076" s="2">
        <v>9</v>
      </c>
      <c r="D1076" s="2">
        <v>18</v>
      </c>
      <c r="E1076" s="2">
        <v>19</v>
      </c>
      <c r="F1076" s="2">
        <v>43</v>
      </c>
      <c r="G1076" s="2">
        <v>47</v>
      </c>
      <c r="H1076" s="2">
        <v>54</v>
      </c>
      <c r="I1076" s="46">
        <v>0</v>
      </c>
      <c r="J1076" s="46">
        <v>27186.35</v>
      </c>
      <c r="K1076" s="46">
        <v>371.38</v>
      </c>
    </row>
    <row r="1077" spans="1:11" x14ac:dyDescent="0.2">
      <c r="A1077" s="42">
        <v>1073</v>
      </c>
      <c r="B1077" s="43">
        <v>39946</v>
      </c>
      <c r="C1077" s="42">
        <v>8</v>
      </c>
      <c r="D1077" s="42">
        <v>25</v>
      </c>
      <c r="E1077" s="42">
        <v>32</v>
      </c>
      <c r="F1077" s="42">
        <v>34</v>
      </c>
      <c r="G1077" s="42">
        <v>36</v>
      </c>
      <c r="H1077" s="42">
        <v>44</v>
      </c>
      <c r="I1077" s="44">
        <v>0</v>
      </c>
      <c r="J1077" s="44">
        <v>20356.349999999999</v>
      </c>
      <c r="K1077" s="44">
        <v>361.79</v>
      </c>
    </row>
    <row r="1078" spans="1:11" x14ac:dyDescent="0.2">
      <c r="A1078" s="2">
        <v>1074</v>
      </c>
      <c r="B1078" s="45">
        <v>39949</v>
      </c>
      <c r="C1078" s="2">
        <v>3</v>
      </c>
      <c r="D1078" s="2">
        <v>10</v>
      </c>
      <c r="E1078" s="2">
        <v>23</v>
      </c>
      <c r="F1078" s="2">
        <v>29</v>
      </c>
      <c r="G1078" s="2">
        <v>47</v>
      </c>
      <c r="H1078" s="2">
        <v>50</v>
      </c>
      <c r="I1078" s="46">
        <v>0</v>
      </c>
      <c r="J1078" s="46">
        <v>13830.94</v>
      </c>
      <c r="K1078" s="46">
        <v>308.94</v>
      </c>
    </row>
    <row r="1079" spans="1:11" x14ac:dyDescent="0.2">
      <c r="A1079" s="42">
        <v>1075</v>
      </c>
      <c r="B1079" s="43">
        <v>39953</v>
      </c>
      <c r="C1079" s="42">
        <v>10</v>
      </c>
      <c r="D1079" s="42">
        <v>12</v>
      </c>
      <c r="E1079" s="42">
        <v>16</v>
      </c>
      <c r="F1079" s="42">
        <v>21</v>
      </c>
      <c r="G1079" s="42">
        <v>39</v>
      </c>
      <c r="H1079" s="42">
        <v>53</v>
      </c>
      <c r="I1079" s="44">
        <v>0</v>
      </c>
      <c r="J1079" s="44">
        <v>15845.68</v>
      </c>
      <c r="K1079" s="44">
        <v>375.22</v>
      </c>
    </row>
    <row r="1080" spans="1:11" x14ac:dyDescent="0.2">
      <c r="A1080" s="2">
        <v>1076</v>
      </c>
      <c r="B1080" s="45">
        <v>39956</v>
      </c>
      <c r="C1080" s="2">
        <v>4</v>
      </c>
      <c r="D1080" s="2">
        <v>10</v>
      </c>
      <c r="E1080" s="2">
        <v>19</v>
      </c>
      <c r="F1080" s="2">
        <v>32</v>
      </c>
      <c r="G1080" s="2">
        <v>33</v>
      </c>
      <c r="H1080" s="2">
        <v>42</v>
      </c>
      <c r="I1080" s="46">
        <v>0</v>
      </c>
      <c r="J1080" s="46">
        <v>21442.45</v>
      </c>
      <c r="K1080" s="46">
        <v>360.96</v>
      </c>
    </row>
    <row r="1081" spans="1:11" x14ac:dyDescent="0.2">
      <c r="A1081" s="42">
        <v>1077</v>
      </c>
      <c r="B1081" s="43">
        <v>39960</v>
      </c>
      <c r="C1081" s="42">
        <v>5</v>
      </c>
      <c r="D1081" s="42">
        <v>6</v>
      </c>
      <c r="E1081" s="42">
        <v>9</v>
      </c>
      <c r="F1081" s="42">
        <v>11</v>
      </c>
      <c r="G1081" s="42">
        <v>18</v>
      </c>
      <c r="H1081" s="42">
        <v>37</v>
      </c>
      <c r="I1081" s="44">
        <v>14486088.42</v>
      </c>
      <c r="J1081" s="44">
        <v>8129.73</v>
      </c>
      <c r="K1081" s="44">
        <v>181.28</v>
      </c>
    </row>
    <row r="1082" spans="1:11" x14ac:dyDescent="0.2">
      <c r="A1082" s="2">
        <v>1078</v>
      </c>
      <c r="B1082" s="45">
        <v>39963</v>
      </c>
      <c r="C1082" s="2">
        <v>3</v>
      </c>
      <c r="D1082" s="2">
        <v>6</v>
      </c>
      <c r="E1082" s="2">
        <v>34</v>
      </c>
      <c r="F1082" s="2">
        <v>41</v>
      </c>
      <c r="G1082" s="2">
        <v>43</v>
      </c>
      <c r="H1082" s="2">
        <v>45</v>
      </c>
      <c r="I1082" s="46">
        <v>0</v>
      </c>
      <c r="J1082" s="46">
        <v>22507.73</v>
      </c>
      <c r="K1082" s="46">
        <v>414.6</v>
      </c>
    </row>
    <row r="1083" spans="1:11" x14ac:dyDescent="0.2">
      <c r="A1083" s="42">
        <v>1079</v>
      </c>
      <c r="B1083" s="43">
        <v>39967</v>
      </c>
      <c r="C1083" s="42">
        <v>5</v>
      </c>
      <c r="D1083" s="42">
        <v>12</v>
      </c>
      <c r="E1083" s="42">
        <v>24</v>
      </c>
      <c r="F1083" s="42">
        <v>28</v>
      </c>
      <c r="G1083" s="42">
        <v>36</v>
      </c>
      <c r="H1083" s="42">
        <v>37</v>
      </c>
      <c r="I1083" s="44">
        <v>4033499.58</v>
      </c>
      <c r="J1083" s="44">
        <v>7545.01</v>
      </c>
      <c r="K1083" s="44">
        <v>193.88</v>
      </c>
    </row>
    <row r="1084" spans="1:11" x14ac:dyDescent="0.2">
      <c r="A1084" s="2">
        <v>1080</v>
      </c>
      <c r="B1084" s="45">
        <v>39970</v>
      </c>
      <c r="C1084" s="2">
        <v>11</v>
      </c>
      <c r="D1084" s="2">
        <v>18</v>
      </c>
      <c r="E1084" s="2">
        <v>20</v>
      </c>
      <c r="F1084" s="2">
        <v>34</v>
      </c>
      <c r="G1084" s="2">
        <v>41</v>
      </c>
      <c r="H1084" s="2">
        <v>56</v>
      </c>
      <c r="I1084" s="46">
        <v>0</v>
      </c>
      <c r="J1084" s="46">
        <v>24305.19</v>
      </c>
      <c r="K1084" s="46">
        <v>493.39</v>
      </c>
    </row>
    <row r="1085" spans="1:11" x14ac:dyDescent="0.2">
      <c r="A1085" s="42">
        <v>1081</v>
      </c>
      <c r="B1085" s="43">
        <v>39974</v>
      </c>
      <c r="C1085" s="42">
        <v>9</v>
      </c>
      <c r="D1085" s="42">
        <v>16</v>
      </c>
      <c r="E1085" s="42">
        <v>24</v>
      </c>
      <c r="F1085" s="42">
        <v>29</v>
      </c>
      <c r="G1085" s="42">
        <v>52</v>
      </c>
      <c r="H1085" s="42">
        <v>56</v>
      </c>
      <c r="I1085" s="44">
        <v>0</v>
      </c>
      <c r="J1085" s="44">
        <v>16360.33</v>
      </c>
      <c r="K1085" s="44">
        <v>353.18</v>
      </c>
    </row>
    <row r="1086" spans="1:11" x14ac:dyDescent="0.2">
      <c r="A1086" s="2">
        <v>1082</v>
      </c>
      <c r="B1086" s="45">
        <v>39977</v>
      </c>
      <c r="C1086" s="2">
        <v>4</v>
      </c>
      <c r="D1086" s="2">
        <v>17</v>
      </c>
      <c r="E1086" s="2">
        <v>38</v>
      </c>
      <c r="F1086" s="2">
        <v>40</v>
      </c>
      <c r="G1086" s="2">
        <v>50</v>
      </c>
      <c r="H1086" s="2">
        <v>55</v>
      </c>
      <c r="I1086" s="46">
        <v>0</v>
      </c>
      <c r="J1086" s="46">
        <v>28937.66</v>
      </c>
      <c r="K1086" s="46">
        <v>476.99</v>
      </c>
    </row>
    <row r="1087" spans="1:11" x14ac:dyDescent="0.2">
      <c r="A1087" s="42">
        <v>1083</v>
      </c>
      <c r="B1087" s="43">
        <v>39981</v>
      </c>
      <c r="C1087" s="42">
        <v>10</v>
      </c>
      <c r="D1087" s="42">
        <v>20</v>
      </c>
      <c r="E1087" s="42">
        <v>23</v>
      </c>
      <c r="F1087" s="42">
        <v>28</v>
      </c>
      <c r="G1087" s="42">
        <v>42</v>
      </c>
      <c r="H1087" s="42">
        <v>43</v>
      </c>
      <c r="I1087" s="44">
        <v>0</v>
      </c>
      <c r="J1087" s="44">
        <v>31956.080000000002</v>
      </c>
      <c r="K1087" s="44">
        <v>480.75</v>
      </c>
    </row>
    <row r="1088" spans="1:11" x14ac:dyDescent="0.2">
      <c r="A1088" s="2">
        <v>1084</v>
      </c>
      <c r="B1088" s="45">
        <v>39984</v>
      </c>
      <c r="C1088" s="2">
        <v>5</v>
      </c>
      <c r="D1088" s="2">
        <v>20</v>
      </c>
      <c r="E1088" s="2">
        <v>29</v>
      </c>
      <c r="F1088" s="2">
        <v>33</v>
      </c>
      <c r="G1088" s="2">
        <v>40</v>
      </c>
      <c r="H1088" s="2">
        <v>59</v>
      </c>
      <c r="I1088" s="46">
        <v>0</v>
      </c>
      <c r="J1088" s="46">
        <v>23240.93</v>
      </c>
      <c r="K1088" s="46">
        <v>463.81</v>
      </c>
    </row>
    <row r="1089" spans="1:11" x14ac:dyDescent="0.2">
      <c r="A1089" s="42">
        <v>1085</v>
      </c>
      <c r="B1089" s="43">
        <v>39988</v>
      </c>
      <c r="C1089" s="42">
        <v>12</v>
      </c>
      <c r="D1089" s="42">
        <v>21</v>
      </c>
      <c r="E1089" s="42">
        <v>39</v>
      </c>
      <c r="F1089" s="42">
        <v>40</v>
      </c>
      <c r="G1089" s="42">
        <v>50</v>
      </c>
      <c r="H1089" s="42">
        <v>55</v>
      </c>
      <c r="I1089" s="44">
        <v>0</v>
      </c>
      <c r="J1089" s="44">
        <v>44000.86</v>
      </c>
      <c r="K1089" s="44">
        <v>663.47</v>
      </c>
    </row>
    <row r="1090" spans="1:11" x14ac:dyDescent="0.2">
      <c r="A1090" s="2">
        <v>1086</v>
      </c>
      <c r="B1090" s="45">
        <v>39991</v>
      </c>
      <c r="C1090" s="2">
        <v>2</v>
      </c>
      <c r="D1090" s="2">
        <v>4</v>
      </c>
      <c r="E1090" s="2">
        <v>6</v>
      </c>
      <c r="F1090" s="2">
        <v>10</v>
      </c>
      <c r="G1090" s="2">
        <v>23</v>
      </c>
      <c r="H1090" s="2">
        <v>45</v>
      </c>
      <c r="I1090" s="46">
        <v>13904065.199999999</v>
      </c>
      <c r="J1090" s="46">
        <v>5470.55</v>
      </c>
      <c r="K1090" s="46">
        <v>142.93</v>
      </c>
    </row>
    <row r="1091" spans="1:11" x14ac:dyDescent="0.2">
      <c r="A1091" s="42">
        <v>1087</v>
      </c>
      <c r="B1091" s="43">
        <v>39995</v>
      </c>
      <c r="C1091" s="42">
        <v>3</v>
      </c>
      <c r="D1091" s="42">
        <v>20</v>
      </c>
      <c r="E1091" s="42">
        <v>28</v>
      </c>
      <c r="F1091" s="42">
        <v>32</v>
      </c>
      <c r="G1091" s="42">
        <v>36</v>
      </c>
      <c r="H1091" s="42">
        <v>46</v>
      </c>
      <c r="I1091" s="44">
        <v>0</v>
      </c>
      <c r="J1091" s="44">
        <v>20380.650000000001</v>
      </c>
      <c r="K1091" s="44">
        <v>381.53</v>
      </c>
    </row>
    <row r="1092" spans="1:11" x14ac:dyDescent="0.2">
      <c r="A1092" s="2">
        <v>1088</v>
      </c>
      <c r="B1092" s="45">
        <v>39998</v>
      </c>
      <c r="C1092" s="2">
        <v>6</v>
      </c>
      <c r="D1092" s="2">
        <v>24</v>
      </c>
      <c r="E1092" s="2">
        <v>31</v>
      </c>
      <c r="F1092" s="2">
        <v>35</v>
      </c>
      <c r="G1092" s="2">
        <v>42</v>
      </c>
      <c r="H1092" s="2">
        <v>57</v>
      </c>
      <c r="I1092" s="46">
        <v>0</v>
      </c>
      <c r="J1092" s="46">
        <v>19245.3</v>
      </c>
      <c r="K1092" s="46">
        <v>364.33</v>
      </c>
    </row>
    <row r="1093" spans="1:11" x14ac:dyDescent="0.2">
      <c r="A1093" s="42">
        <v>1089</v>
      </c>
      <c r="B1093" s="43">
        <v>40002</v>
      </c>
      <c r="C1093" s="42">
        <v>2</v>
      </c>
      <c r="D1093" s="42">
        <v>18</v>
      </c>
      <c r="E1093" s="42">
        <v>20</v>
      </c>
      <c r="F1093" s="42">
        <v>32</v>
      </c>
      <c r="G1093" s="42">
        <v>37</v>
      </c>
      <c r="H1093" s="42">
        <v>48</v>
      </c>
      <c r="I1093" s="44">
        <v>0</v>
      </c>
      <c r="J1093" s="44">
        <v>17263.310000000001</v>
      </c>
      <c r="K1093" s="44">
        <v>375.93</v>
      </c>
    </row>
    <row r="1094" spans="1:11" x14ac:dyDescent="0.2">
      <c r="A1094" s="2">
        <v>1090</v>
      </c>
      <c r="B1094" s="45">
        <v>40005</v>
      </c>
      <c r="C1094" s="2">
        <v>9</v>
      </c>
      <c r="D1094" s="2">
        <v>20</v>
      </c>
      <c r="E1094" s="2">
        <v>24</v>
      </c>
      <c r="F1094" s="2">
        <v>36</v>
      </c>
      <c r="G1094" s="2">
        <v>40</v>
      </c>
      <c r="H1094" s="2">
        <v>42</v>
      </c>
      <c r="I1094" s="46">
        <v>0</v>
      </c>
      <c r="J1094" s="46">
        <v>12820.74</v>
      </c>
      <c r="K1094" s="46">
        <v>310.42</v>
      </c>
    </row>
    <row r="1095" spans="1:11" x14ac:dyDescent="0.2">
      <c r="A1095" s="42">
        <v>1091</v>
      </c>
      <c r="B1095" s="43">
        <v>40009</v>
      </c>
      <c r="C1095" s="42">
        <v>17</v>
      </c>
      <c r="D1095" s="42">
        <v>23</v>
      </c>
      <c r="E1095" s="42">
        <v>24</v>
      </c>
      <c r="F1095" s="42">
        <v>27</v>
      </c>
      <c r="G1095" s="42">
        <v>49</v>
      </c>
      <c r="H1095" s="42">
        <v>56</v>
      </c>
      <c r="I1095" s="44">
        <v>0</v>
      </c>
      <c r="J1095" s="44">
        <v>18821.580000000002</v>
      </c>
      <c r="K1095" s="44">
        <v>314.77999999999997</v>
      </c>
    </row>
    <row r="1096" spans="1:11" x14ac:dyDescent="0.2">
      <c r="A1096" s="2">
        <v>1092</v>
      </c>
      <c r="B1096" s="45">
        <v>40012</v>
      </c>
      <c r="C1096" s="2">
        <v>1</v>
      </c>
      <c r="D1096" s="2">
        <v>9</v>
      </c>
      <c r="E1096" s="2">
        <v>30</v>
      </c>
      <c r="F1096" s="2">
        <v>33</v>
      </c>
      <c r="G1096" s="2">
        <v>34</v>
      </c>
      <c r="H1096" s="2">
        <v>40</v>
      </c>
      <c r="I1096" s="46">
        <v>0</v>
      </c>
      <c r="J1096" s="46">
        <v>25322.41</v>
      </c>
      <c r="K1096" s="46">
        <v>418.98</v>
      </c>
    </row>
    <row r="1097" spans="1:11" x14ac:dyDescent="0.2">
      <c r="A1097" s="42">
        <v>1093</v>
      </c>
      <c r="B1097" s="43">
        <v>40016</v>
      </c>
      <c r="C1097" s="42">
        <v>19</v>
      </c>
      <c r="D1097" s="42">
        <v>23</v>
      </c>
      <c r="E1097" s="42">
        <v>27</v>
      </c>
      <c r="F1097" s="42">
        <v>38</v>
      </c>
      <c r="G1097" s="42">
        <v>41</v>
      </c>
      <c r="H1097" s="42">
        <v>49</v>
      </c>
      <c r="I1097" s="44">
        <v>0</v>
      </c>
      <c r="J1097" s="44">
        <v>13845.47</v>
      </c>
      <c r="K1097" s="44">
        <v>320.29000000000002</v>
      </c>
    </row>
    <row r="1098" spans="1:11" x14ac:dyDescent="0.2">
      <c r="A1098" s="2">
        <v>1094</v>
      </c>
      <c r="B1098" s="45">
        <v>40019</v>
      </c>
      <c r="C1098" s="2">
        <v>9</v>
      </c>
      <c r="D1098" s="2">
        <v>10</v>
      </c>
      <c r="E1098" s="2">
        <v>21</v>
      </c>
      <c r="F1098" s="2">
        <v>36</v>
      </c>
      <c r="G1098" s="2">
        <v>41</v>
      </c>
      <c r="H1098" s="2">
        <v>48</v>
      </c>
      <c r="I1098" s="46">
        <v>55863193.020000003</v>
      </c>
      <c r="J1098" s="46">
        <v>25579.45</v>
      </c>
      <c r="K1098" s="46">
        <v>416.01</v>
      </c>
    </row>
    <row r="1099" spans="1:11" x14ac:dyDescent="0.2">
      <c r="A1099" s="42">
        <v>1095</v>
      </c>
      <c r="B1099" s="43">
        <v>40023</v>
      </c>
      <c r="C1099" s="42">
        <v>10</v>
      </c>
      <c r="D1099" s="42">
        <v>16</v>
      </c>
      <c r="E1099" s="42">
        <v>21</v>
      </c>
      <c r="F1099" s="42">
        <v>23</v>
      </c>
      <c r="G1099" s="42">
        <v>27</v>
      </c>
      <c r="H1099" s="42">
        <v>36</v>
      </c>
      <c r="I1099" s="44">
        <v>0</v>
      </c>
      <c r="J1099" s="44">
        <v>12339.22</v>
      </c>
      <c r="K1099" s="44">
        <v>283.06</v>
      </c>
    </row>
    <row r="1100" spans="1:11" x14ac:dyDescent="0.2">
      <c r="A1100" s="2">
        <v>1096</v>
      </c>
      <c r="B1100" s="45">
        <v>40026</v>
      </c>
      <c r="C1100" s="2">
        <v>3</v>
      </c>
      <c r="D1100" s="2">
        <v>13</v>
      </c>
      <c r="E1100" s="2">
        <v>14</v>
      </c>
      <c r="F1100" s="2">
        <v>16</v>
      </c>
      <c r="G1100" s="2">
        <v>41</v>
      </c>
      <c r="H1100" s="2">
        <v>52</v>
      </c>
      <c r="I1100" s="46">
        <v>0</v>
      </c>
      <c r="J1100" s="46">
        <v>26537.4</v>
      </c>
      <c r="K1100" s="46">
        <v>395.95</v>
      </c>
    </row>
    <row r="1101" spans="1:11" x14ac:dyDescent="0.2">
      <c r="A1101" s="42">
        <v>1097</v>
      </c>
      <c r="B1101" s="43">
        <v>40030</v>
      </c>
      <c r="C1101" s="42">
        <v>1</v>
      </c>
      <c r="D1101" s="42">
        <v>17</v>
      </c>
      <c r="E1101" s="42">
        <v>21</v>
      </c>
      <c r="F1101" s="42">
        <v>33</v>
      </c>
      <c r="G1101" s="42">
        <v>48</v>
      </c>
      <c r="H1101" s="42">
        <v>56</v>
      </c>
      <c r="I1101" s="44">
        <v>34907671.590000004</v>
      </c>
      <c r="J1101" s="44">
        <v>12266.88</v>
      </c>
      <c r="K1101" s="44">
        <v>323.35000000000002</v>
      </c>
    </row>
    <row r="1102" spans="1:11" x14ac:dyDescent="0.2">
      <c r="A1102" s="2">
        <v>1098</v>
      </c>
      <c r="B1102" s="45">
        <v>40033</v>
      </c>
      <c r="C1102" s="2">
        <v>11</v>
      </c>
      <c r="D1102" s="2">
        <v>20</v>
      </c>
      <c r="E1102" s="2">
        <v>21</v>
      </c>
      <c r="F1102" s="2">
        <v>30</v>
      </c>
      <c r="G1102" s="2">
        <v>50</v>
      </c>
      <c r="H1102" s="2">
        <v>52</v>
      </c>
      <c r="I1102" s="46">
        <v>2656519.77</v>
      </c>
      <c r="J1102" s="46">
        <v>29430.83</v>
      </c>
      <c r="K1102" s="46">
        <v>599.91999999999996</v>
      </c>
    </row>
    <row r="1103" spans="1:11" x14ac:dyDescent="0.2">
      <c r="A1103" s="42">
        <v>1099</v>
      </c>
      <c r="B1103" s="43">
        <v>40037</v>
      </c>
      <c r="C1103" s="42">
        <v>14</v>
      </c>
      <c r="D1103" s="42">
        <v>31</v>
      </c>
      <c r="E1103" s="42">
        <v>35</v>
      </c>
      <c r="F1103" s="42">
        <v>38</v>
      </c>
      <c r="G1103" s="42">
        <v>44</v>
      </c>
      <c r="H1103" s="42">
        <v>55</v>
      </c>
      <c r="I1103" s="44">
        <v>0</v>
      </c>
      <c r="J1103" s="44">
        <v>30298.5</v>
      </c>
      <c r="K1103" s="44">
        <v>535.94000000000005</v>
      </c>
    </row>
    <row r="1104" spans="1:11" x14ac:dyDescent="0.2">
      <c r="A1104" s="2">
        <v>1100</v>
      </c>
      <c r="B1104" s="45">
        <v>40040</v>
      </c>
      <c r="C1104" s="2">
        <v>7</v>
      </c>
      <c r="D1104" s="2">
        <v>17</v>
      </c>
      <c r="E1104" s="2">
        <v>18</v>
      </c>
      <c r="F1104" s="2">
        <v>33</v>
      </c>
      <c r="G1104" s="2">
        <v>41</v>
      </c>
      <c r="H1104" s="2">
        <v>42</v>
      </c>
      <c r="I1104" s="46">
        <v>0</v>
      </c>
      <c r="J1104" s="46">
        <v>16950.03</v>
      </c>
      <c r="K1104" s="46">
        <v>278.32</v>
      </c>
    </row>
    <row r="1105" spans="1:11" x14ac:dyDescent="0.2">
      <c r="A1105" s="42">
        <v>1101</v>
      </c>
      <c r="B1105" s="43">
        <v>40044</v>
      </c>
      <c r="C1105" s="42">
        <v>6</v>
      </c>
      <c r="D1105" s="42">
        <v>7</v>
      </c>
      <c r="E1105" s="42">
        <v>10</v>
      </c>
      <c r="F1105" s="42">
        <v>12</v>
      </c>
      <c r="G1105" s="42">
        <v>24</v>
      </c>
      <c r="H1105" s="42">
        <v>57</v>
      </c>
      <c r="I1105" s="44">
        <v>22310116.550000001</v>
      </c>
      <c r="J1105" s="44">
        <v>7904.4</v>
      </c>
      <c r="K1105" s="44">
        <v>179.14</v>
      </c>
    </row>
    <row r="1106" spans="1:11" x14ac:dyDescent="0.2">
      <c r="A1106" s="2">
        <v>1102</v>
      </c>
      <c r="B1106" s="45">
        <v>40047</v>
      </c>
      <c r="C1106" s="2">
        <v>9</v>
      </c>
      <c r="D1106" s="2">
        <v>11</v>
      </c>
      <c r="E1106" s="2">
        <v>23</v>
      </c>
      <c r="F1106" s="2">
        <v>35</v>
      </c>
      <c r="G1106" s="2">
        <v>46</v>
      </c>
      <c r="H1106" s="2">
        <v>51</v>
      </c>
      <c r="I1106" s="46">
        <v>0</v>
      </c>
      <c r="J1106" s="46">
        <v>15534.5</v>
      </c>
      <c r="K1106" s="46">
        <v>323.43</v>
      </c>
    </row>
    <row r="1107" spans="1:11" x14ac:dyDescent="0.2">
      <c r="A1107" s="42">
        <v>1103</v>
      </c>
      <c r="B1107" s="43">
        <v>40051</v>
      </c>
      <c r="C1107" s="42">
        <v>10</v>
      </c>
      <c r="D1107" s="42">
        <v>19</v>
      </c>
      <c r="E1107" s="42">
        <v>28</v>
      </c>
      <c r="F1107" s="42">
        <v>41</v>
      </c>
      <c r="G1107" s="42">
        <v>55</v>
      </c>
      <c r="H1107" s="42">
        <v>56</v>
      </c>
      <c r="I1107" s="44">
        <v>0</v>
      </c>
      <c r="J1107" s="44">
        <v>29544</v>
      </c>
      <c r="K1107" s="44">
        <v>348.25</v>
      </c>
    </row>
    <row r="1108" spans="1:11" x14ac:dyDescent="0.2">
      <c r="A1108" s="2">
        <v>1104</v>
      </c>
      <c r="B1108" s="45">
        <v>40054</v>
      </c>
      <c r="C1108" s="2">
        <v>2</v>
      </c>
      <c r="D1108" s="2">
        <v>3</v>
      </c>
      <c r="E1108" s="2">
        <v>6</v>
      </c>
      <c r="F1108" s="2">
        <v>35</v>
      </c>
      <c r="G1108" s="2">
        <v>49</v>
      </c>
      <c r="H1108" s="2">
        <v>58</v>
      </c>
      <c r="I1108" s="46">
        <v>0</v>
      </c>
      <c r="J1108" s="46">
        <v>17867.29</v>
      </c>
      <c r="K1108" s="46">
        <v>347.29</v>
      </c>
    </row>
    <row r="1109" spans="1:11" x14ac:dyDescent="0.2">
      <c r="A1109" s="42">
        <v>1105</v>
      </c>
      <c r="B1109" s="43">
        <v>40058</v>
      </c>
      <c r="C1109" s="42">
        <v>1</v>
      </c>
      <c r="D1109" s="42">
        <v>15</v>
      </c>
      <c r="E1109" s="42">
        <v>28</v>
      </c>
      <c r="F1109" s="42">
        <v>43</v>
      </c>
      <c r="G1109" s="42">
        <v>50</v>
      </c>
      <c r="H1109" s="42">
        <v>57</v>
      </c>
      <c r="I1109" s="44">
        <v>21878202.239999998</v>
      </c>
      <c r="J1109" s="44">
        <v>15350.38</v>
      </c>
      <c r="K1109" s="44">
        <v>414.39</v>
      </c>
    </row>
    <row r="1110" spans="1:11" x14ac:dyDescent="0.2">
      <c r="A1110" s="2">
        <v>1106</v>
      </c>
      <c r="B1110" s="45">
        <v>40061</v>
      </c>
      <c r="C1110" s="2">
        <v>4</v>
      </c>
      <c r="D1110" s="2">
        <v>15</v>
      </c>
      <c r="E1110" s="2">
        <v>43</v>
      </c>
      <c r="F1110" s="2">
        <v>47</v>
      </c>
      <c r="G1110" s="2">
        <v>50</v>
      </c>
      <c r="H1110" s="2">
        <v>60</v>
      </c>
      <c r="I1110" s="46">
        <v>0</v>
      </c>
      <c r="J1110" s="46">
        <v>31924.48</v>
      </c>
      <c r="K1110" s="46">
        <v>537.57000000000005</v>
      </c>
    </row>
    <row r="1111" spans="1:11" x14ac:dyDescent="0.2">
      <c r="A1111" s="42">
        <v>1107</v>
      </c>
      <c r="B1111" s="43">
        <v>40065</v>
      </c>
      <c r="C1111" s="42">
        <v>3</v>
      </c>
      <c r="D1111" s="42">
        <v>9</v>
      </c>
      <c r="E1111" s="42">
        <v>20</v>
      </c>
      <c r="F1111" s="42">
        <v>36</v>
      </c>
      <c r="G1111" s="42">
        <v>53</v>
      </c>
      <c r="H1111" s="42">
        <v>54</v>
      </c>
      <c r="I1111" s="44">
        <v>0</v>
      </c>
      <c r="J1111" s="44">
        <v>14819.61</v>
      </c>
      <c r="K1111" s="44">
        <v>285.91000000000003</v>
      </c>
    </row>
    <row r="1112" spans="1:11" x14ac:dyDescent="0.2">
      <c r="A1112" s="2">
        <v>1108</v>
      </c>
      <c r="B1112" s="45">
        <v>40068</v>
      </c>
      <c r="C1112" s="2">
        <v>7</v>
      </c>
      <c r="D1112" s="2">
        <v>9</v>
      </c>
      <c r="E1112" s="2">
        <v>39</v>
      </c>
      <c r="F1112" s="2">
        <v>43</v>
      </c>
      <c r="G1112" s="2">
        <v>44</v>
      </c>
      <c r="H1112" s="2">
        <v>60</v>
      </c>
      <c r="I1112" s="46">
        <v>0</v>
      </c>
      <c r="J1112" s="46">
        <v>24403.73</v>
      </c>
      <c r="K1112" s="46">
        <v>427.42</v>
      </c>
    </row>
    <row r="1113" spans="1:11" x14ac:dyDescent="0.2">
      <c r="A1113" s="42">
        <v>1109</v>
      </c>
      <c r="B1113" s="43">
        <v>40072</v>
      </c>
      <c r="C1113" s="42">
        <v>6</v>
      </c>
      <c r="D1113" s="42">
        <v>8</v>
      </c>
      <c r="E1113" s="42">
        <v>11</v>
      </c>
      <c r="F1113" s="42">
        <v>14</v>
      </c>
      <c r="G1113" s="42">
        <v>29</v>
      </c>
      <c r="H1113" s="42">
        <v>52</v>
      </c>
      <c r="I1113" s="44">
        <v>0</v>
      </c>
      <c r="J1113" s="44">
        <v>12814.67</v>
      </c>
      <c r="K1113" s="44">
        <v>308.35000000000002</v>
      </c>
    </row>
    <row r="1114" spans="1:11" x14ac:dyDescent="0.2">
      <c r="A1114" s="2">
        <v>1110</v>
      </c>
      <c r="B1114" s="45">
        <v>40075</v>
      </c>
      <c r="C1114" s="2">
        <v>6</v>
      </c>
      <c r="D1114" s="2">
        <v>14</v>
      </c>
      <c r="E1114" s="2">
        <v>26</v>
      </c>
      <c r="F1114" s="2">
        <v>28</v>
      </c>
      <c r="G1114" s="2">
        <v>42</v>
      </c>
      <c r="H1114" s="2">
        <v>45</v>
      </c>
      <c r="I1114" s="46">
        <v>12343077.59</v>
      </c>
      <c r="J1114" s="46">
        <v>10870.72</v>
      </c>
      <c r="K1114" s="46">
        <v>298.83</v>
      </c>
    </row>
    <row r="1115" spans="1:11" x14ac:dyDescent="0.2">
      <c r="A1115" s="42">
        <v>1111</v>
      </c>
      <c r="B1115" s="43">
        <v>40079</v>
      </c>
      <c r="C1115" s="42">
        <v>4</v>
      </c>
      <c r="D1115" s="42">
        <v>9</v>
      </c>
      <c r="E1115" s="42">
        <v>25</v>
      </c>
      <c r="F1115" s="42">
        <v>32</v>
      </c>
      <c r="G1115" s="42">
        <v>33</v>
      </c>
      <c r="H1115" s="42">
        <v>43</v>
      </c>
      <c r="I1115" s="44">
        <v>2100928.15</v>
      </c>
      <c r="J1115" s="44">
        <v>21932.77</v>
      </c>
      <c r="K1115" s="44">
        <v>309.39</v>
      </c>
    </row>
    <row r="1116" spans="1:11" x14ac:dyDescent="0.2">
      <c r="A1116" s="2">
        <v>1112</v>
      </c>
      <c r="B1116" s="45">
        <v>40082</v>
      </c>
      <c r="C1116" s="2">
        <v>4</v>
      </c>
      <c r="D1116" s="2">
        <v>32</v>
      </c>
      <c r="E1116" s="2">
        <v>34</v>
      </c>
      <c r="F1116" s="2">
        <v>43</v>
      </c>
      <c r="G1116" s="2">
        <v>52</v>
      </c>
      <c r="H1116" s="2">
        <v>58</v>
      </c>
      <c r="I1116" s="46">
        <v>0</v>
      </c>
      <c r="J1116" s="46">
        <v>28083.09</v>
      </c>
      <c r="K1116" s="46">
        <v>525.46</v>
      </c>
    </row>
    <row r="1117" spans="1:11" x14ac:dyDescent="0.2">
      <c r="A1117" s="42">
        <v>1113</v>
      </c>
      <c r="B1117" s="43">
        <v>40086</v>
      </c>
      <c r="C1117" s="42">
        <v>3</v>
      </c>
      <c r="D1117" s="42">
        <v>6</v>
      </c>
      <c r="E1117" s="42">
        <v>29</v>
      </c>
      <c r="F1117" s="42">
        <v>36</v>
      </c>
      <c r="G1117" s="42">
        <v>47</v>
      </c>
      <c r="H1117" s="42">
        <v>59</v>
      </c>
      <c r="I1117" s="44">
        <v>2321158.61</v>
      </c>
      <c r="J1117" s="44">
        <v>16006.62</v>
      </c>
      <c r="K1117" s="44">
        <v>315.29000000000002</v>
      </c>
    </row>
    <row r="1118" spans="1:11" x14ac:dyDescent="0.2">
      <c r="A1118" s="2">
        <v>1114</v>
      </c>
      <c r="B1118" s="45">
        <v>40089</v>
      </c>
      <c r="C1118" s="2">
        <v>3</v>
      </c>
      <c r="D1118" s="2">
        <v>15</v>
      </c>
      <c r="E1118" s="2">
        <v>16</v>
      </c>
      <c r="F1118" s="2">
        <v>22</v>
      </c>
      <c r="G1118" s="2">
        <v>25</v>
      </c>
      <c r="H1118" s="2">
        <v>54</v>
      </c>
      <c r="I1118" s="46">
        <v>2310563.7400000002</v>
      </c>
      <c r="J1118" s="46">
        <v>19297.02</v>
      </c>
      <c r="K1118" s="46">
        <v>354.54</v>
      </c>
    </row>
    <row r="1119" spans="1:11" x14ac:dyDescent="0.2">
      <c r="A1119" s="42">
        <v>1115</v>
      </c>
      <c r="B1119" s="43">
        <v>40093</v>
      </c>
      <c r="C1119" s="42">
        <v>18</v>
      </c>
      <c r="D1119" s="42">
        <v>30</v>
      </c>
      <c r="E1119" s="42">
        <v>37</v>
      </c>
      <c r="F1119" s="42">
        <v>41</v>
      </c>
      <c r="G1119" s="42">
        <v>44</v>
      </c>
      <c r="H1119" s="42">
        <v>50</v>
      </c>
      <c r="I1119" s="44">
        <v>0</v>
      </c>
      <c r="J1119" s="44">
        <v>56589.75</v>
      </c>
      <c r="K1119" s="44">
        <v>699.46</v>
      </c>
    </row>
    <row r="1120" spans="1:11" x14ac:dyDescent="0.2">
      <c r="A1120" s="2">
        <v>1116</v>
      </c>
      <c r="B1120" s="45">
        <v>40096</v>
      </c>
      <c r="C1120" s="2">
        <v>4</v>
      </c>
      <c r="D1120" s="2">
        <v>9</v>
      </c>
      <c r="E1120" s="2">
        <v>13</v>
      </c>
      <c r="F1120" s="2">
        <v>17</v>
      </c>
      <c r="G1120" s="2">
        <v>20</v>
      </c>
      <c r="H1120" s="2">
        <v>47</v>
      </c>
      <c r="I1120" s="46">
        <v>14545870.49</v>
      </c>
      <c r="J1120" s="46">
        <v>7153.85</v>
      </c>
      <c r="K1120" s="46">
        <v>186.58</v>
      </c>
    </row>
    <row r="1121" spans="1:11" x14ac:dyDescent="0.2">
      <c r="A1121" s="42">
        <v>1117</v>
      </c>
      <c r="B1121" s="43">
        <v>40100</v>
      </c>
      <c r="C1121" s="42">
        <v>1</v>
      </c>
      <c r="D1121" s="42">
        <v>6</v>
      </c>
      <c r="E1121" s="42">
        <v>17</v>
      </c>
      <c r="F1121" s="42">
        <v>27</v>
      </c>
      <c r="G1121" s="42">
        <v>35</v>
      </c>
      <c r="H1121" s="42">
        <v>40</v>
      </c>
      <c r="I1121" s="44">
        <v>0</v>
      </c>
      <c r="J1121" s="44">
        <v>26269.86</v>
      </c>
      <c r="K1121" s="44">
        <v>429.85</v>
      </c>
    </row>
    <row r="1122" spans="1:11" x14ac:dyDescent="0.2">
      <c r="A1122" s="2">
        <v>1118</v>
      </c>
      <c r="B1122" s="45">
        <v>40103</v>
      </c>
      <c r="C1122" s="2">
        <v>8</v>
      </c>
      <c r="D1122" s="2">
        <v>20</v>
      </c>
      <c r="E1122" s="2">
        <v>21</v>
      </c>
      <c r="F1122" s="2">
        <v>43</v>
      </c>
      <c r="G1122" s="2">
        <v>44</v>
      </c>
      <c r="H1122" s="2">
        <v>55</v>
      </c>
      <c r="I1122" s="46">
        <v>0</v>
      </c>
      <c r="J1122" s="46">
        <v>44640.5</v>
      </c>
      <c r="K1122" s="46">
        <v>645.24</v>
      </c>
    </row>
    <row r="1123" spans="1:11" x14ac:dyDescent="0.2">
      <c r="A1123" s="42">
        <v>1119</v>
      </c>
      <c r="B1123" s="43">
        <v>40107</v>
      </c>
      <c r="C1123" s="42">
        <v>10</v>
      </c>
      <c r="D1123" s="42">
        <v>34</v>
      </c>
      <c r="E1123" s="42">
        <v>41</v>
      </c>
      <c r="F1123" s="42">
        <v>44</v>
      </c>
      <c r="G1123" s="42">
        <v>45</v>
      </c>
      <c r="H1123" s="42">
        <v>54</v>
      </c>
      <c r="I1123" s="44">
        <v>0</v>
      </c>
      <c r="J1123" s="44">
        <v>61156.09</v>
      </c>
      <c r="K1123" s="44">
        <v>716.11</v>
      </c>
    </row>
    <row r="1124" spans="1:11" x14ac:dyDescent="0.2">
      <c r="A1124" s="2">
        <v>1120</v>
      </c>
      <c r="B1124" s="45">
        <v>40110</v>
      </c>
      <c r="C1124" s="2">
        <v>7</v>
      </c>
      <c r="D1124" s="2">
        <v>35</v>
      </c>
      <c r="E1124" s="2">
        <v>40</v>
      </c>
      <c r="F1124" s="2">
        <v>44</v>
      </c>
      <c r="G1124" s="2">
        <v>50</v>
      </c>
      <c r="H1124" s="2">
        <v>55</v>
      </c>
      <c r="I1124" s="46">
        <v>0</v>
      </c>
      <c r="J1124" s="46">
        <v>30741.97</v>
      </c>
      <c r="K1124" s="46">
        <v>672.2</v>
      </c>
    </row>
    <row r="1125" spans="1:11" x14ac:dyDescent="0.2">
      <c r="A1125" s="42">
        <v>1121</v>
      </c>
      <c r="B1125" s="43">
        <v>40114</v>
      </c>
      <c r="C1125" s="42">
        <v>4</v>
      </c>
      <c r="D1125" s="42">
        <v>17</v>
      </c>
      <c r="E1125" s="42">
        <v>18</v>
      </c>
      <c r="F1125" s="42">
        <v>54</v>
      </c>
      <c r="G1125" s="42">
        <v>56</v>
      </c>
      <c r="H1125" s="42">
        <v>59</v>
      </c>
      <c r="I1125" s="44">
        <v>22023474.440000001</v>
      </c>
      <c r="J1125" s="44">
        <v>21458.13</v>
      </c>
      <c r="K1125" s="44">
        <v>471.99</v>
      </c>
    </row>
    <row r="1126" spans="1:11" x14ac:dyDescent="0.2">
      <c r="A1126" s="2">
        <v>1122</v>
      </c>
      <c r="B1126" s="45">
        <v>40117</v>
      </c>
      <c r="C1126" s="2">
        <v>26</v>
      </c>
      <c r="D1126" s="2">
        <v>44</v>
      </c>
      <c r="E1126" s="2">
        <v>46</v>
      </c>
      <c r="F1126" s="2">
        <v>49</v>
      </c>
      <c r="G1126" s="2">
        <v>55</v>
      </c>
      <c r="H1126" s="2">
        <v>56</v>
      </c>
      <c r="I1126" s="46">
        <v>0</v>
      </c>
      <c r="J1126" s="46">
        <v>56270.34</v>
      </c>
      <c r="K1126" s="46">
        <v>662.97</v>
      </c>
    </row>
    <row r="1127" spans="1:11" x14ac:dyDescent="0.2">
      <c r="A1127" s="42">
        <v>1123</v>
      </c>
      <c r="B1127" s="43">
        <v>40121</v>
      </c>
      <c r="C1127" s="42">
        <v>4</v>
      </c>
      <c r="D1127" s="42">
        <v>14</v>
      </c>
      <c r="E1127" s="42">
        <v>19</v>
      </c>
      <c r="F1127" s="42">
        <v>39</v>
      </c>
      <c r="G1127" s="42">
        <v>45</v>
      </c>
      <c r="H1127" s="42">
        <v>60</v>
      </c>
      <c r="I1127" s="44">
        <v>0</v>
      </c>
      <c r="J1127" s="44">
        <v>20674.900000000001</v>
      </c>
      <c r="K1127" s="44">
        <v>444.86</v>
      </c>
    </row>
    <row r="1128" spans="1:11" x14ac:dyDescent="0.2">
      <c r="A1128" s="2">
        <v>1124</v>
      </c>
      <c r="B1128" s="45">
        <v>40124</v>
      </c>
      <c r="C1128" s="2">
        <v>7</v>
      </c>
      <c r="D1128" s="2">
        <v>11</v>
      </c>
      <c r="E1128" s="2">
        <v>16</v>
      </c>
      <c r="F1128" s="2">
        <v>18</v>
      </c>
      <c r="G1128" s="2">
        <v>33</v>
      </c>
      <c r="H1128" s="2">
        <v>49</v>
      </c>
      <c r="I1128" s="46">
        <v>0</v>
      </c>
      <c r="J1128" s="46">
        <v>12110.47</v>
      </c>
      <c r="K1128" s="46">
        <v>280.37</v>
      </c>
    </row>
    <row r="1129" spans="1:11" x14ac:dyDescent="0.2">
      <c r="A1129" s="42">
        <v>1125</v>
      </c>
      <c r="B1129" s="43">
        <v>40128</v>
      </c>
      <c r="C1129" s="42">
        <v>3</v>
      </c>
      <c r="D1129" s="42">
        <v>7</v>
      </c>
      <c r="E1129" s="42">
        <v>29</v>
      </c>
      <c r="F1129" s="42">
        <v>33</v>
      </c>
      <c r="G1129" s="42">
        <v>42</v>
      </c>
      <c r="H1129" s="42">
        <v>56</v>
      </c>
      <c r="I1129" s="44">
        <v>19093732.190000001</v>
      </c>
      <c r="J1129" s="44">
        <v>7314.59</v>
      </c>
      <c r="K1129" s="44">
        <v>234</v>
      </c>
    </row>
    <row r="1130" spans="1:11" x14ac:dyDescent="0.2">
      <c r="A1130" s="2">
        <v>1126</v>
      </c>
      <c r="B1130" s="45">
        <v>40131</v>
      </c>
      <c r="C1130" s="2">
        <v>4</v>
      </c>
      <c r="D1130" s="2">
        <v>31</v>
      </c>
      <c r="E1130" s="2">
        <v>42</v>
      </c>
      <c r="F1130" s="2">
        <v>52</v>
      </c>
      <c r="G1130" s="2">
        <v>57</v>
      </c>
      <c r="H1130" s="2">
        <v>59</v>
      </c>
      <c r="I1130" s="46">
        <v>0</v>
      </c>
      <c r="J1130" s="46">
        <v>55019.03</v>
      </c>
      <c r="K1130" s="46">
        <v>755.06</v>
      </c>
    </row>
    <row r="1131" spans="1:11" x14ac:dyDescent="0.2">
      <c r="A1131" s="42">
        <v>1127</v>
      </c>
      <c r="B1131" s="43">
        <v>40135</v>
      </c>
      <c r="C1131" s="42">
        <v>5</v>
      </c>
      <c r="D1131" s="42">
        <v>8</v>
      </c>
      <c r="E1131" s="42">
        <v>14</v>
      </c>
      <c r="F1131" s="42">
        <v>24</v>
      </c>
      <c r="G1131" s="42">
        <v>29</v>
      </c>
      <c r="H1131" s="42">
        <v>30</v>
      </c>
      <c r="I1131" s="44">
        <v>1463875.35</v>
      </c>
      <c r="J1131" s="44">
        <v>8083.07</v>
      </c>
      <c r="K1131" s="44">
        <v>245.99</v>
      </c>
    </row>
    <row r="1132" spans="1:11" x14ac:dyDescent="0.2">
      <c r="A1132" s="2">
        <v>1128</v>
      </c>
      <c r="B1132" s="45">
        <v>40138</v>
      </c>
      <c r="C1132" s="2">
        <v>8</v>
      </c>
      <c r="D1132" s="2">
        <v>16</v>
      </c>
      <c r="E1132" s="2">
        <v>24</v>
      </c>
      <c r="F1132" s="2">
        <v>39</v>
      </c>
      <c r="G1132" s="2">
        <v>52</v>
      </c>
      <c r="H1132" s="2">
        <v>60</v>
      </c>
      <c r="I1132" s="46">
        <v>1903809.92</v>
      </c>
      <c r="J1132" s="46">
        <v>24034.81</v>
      </c>
      <c r="K1132" s="46">
        <v>435.65</v>
      </c>
    </row>
    <row r="1133" spans="1:11" x14ac:dyDescent="0.2">
      <c r="A1133" s="42">
        <v>1129</v>
      </c>
      <c r="B1133" s="43">
        <v>40142</v>
      </c>
      <c r="C1133" s="42">
        <v>12</v>
      </c>
      <c r="D1133" s="42">
        <v>17</v>
      </c>
      <c r="E1133" s="42">
        <v>19</v>
      </c>
      <c r="F1133" s="42">
        <v>32</v>
      </c>
      <c r="G1133" s="42">
        <v>47</v>
      </c>
      <c r="H1133" s="42">
        <v>55</v>
      </c>
      <c r="I1133" s="44">
        <v>0</v>
      </c>
      <c r="J1133" s="44">
        <v>12933.06</v>
      </c>
      <c r="K1133" s="44">
        <v>340.63</v>
      </c>
    </row>
    <row r="1134" spans="1:11" x14ac:dyDescent="0.2">
      <c r="A1134" s="2">
        <v>1130</v>
      </c>
      <c r="B1134" s="45">
        <v>40145</v>
      </c>
      <c r="C1134" s="2">
        <v>5</v>
      </c>
      <c r="D1134" s="2">
        <v>18</v>
      </c>
      <c r="E1134" s="2">
        <v>23</v>
      </c>
      <c r="F1134" s="2">
        <v>32</v>
      </c>
      <c r="G1134" s="2">
        <v>49</v>
      </c>
      <c r="H1134" s="2">
        <v>54</v>
      </c>
      <c r="I1134" s="46">
        <v>0</v>
      </c>
      <c r="J1134" s="46">
        <v>5751.46</v>
      </c>
      <c r="K1134" s="46">
        <v>247.95</v>
      </c>
    </row>
    <row r="1135" spans="1:11" x14ac:dyDescent="0.2">
      <c r="A1135" s="42">
        <v>1131</v>
      </c>
      <c r="B1135" s="43">
        <v>40149</v>
      </c>
      <c r="C1135" s="42">
        <v>1</v>
      </c>
      <c r="D1135" s="42">
        <v>8</v>
      </c>
      <c r="E1135" s="42">
        <v>16</v>
      </c>
      <c r="F1135" s="42">
        <v>34</v>
      </c>
      <c r="G1135" s="42">
        <v>36</v>
      </c>
      <c r="H1135" s="42">
        <v>49</v>
      </c>
      <c r="I1135" s="44">
        <v>0</v>
      </c>
      <c r="J1135" s="44">
        <v>16728.240000000002</v>
      </c>
      <c r="K1135" s="44">
        <v>366.8</v>
      </c>
    </row>
    <row r="1136" spans="1:11" x14ac:dyDescent="0.2">
      <c r="A1136" s="2">
        <v>1132</v>
      </c>
      <c r="B1136" s="45">
        <v>40152</v>
      </c>
      <c r="C1136" s="2">
        <v>12</v>
      </c>
      <c r="D1136" s="2">
        <v>27</v>
      </c>
      <c r="E1136" s="2">
        <v>30</v>
      </c>
      <c r="F1136" s="2">
        <v>33</v>
      </c>
      <c r="G1136" s="2">
        <v>52</v>
      </c>
      <c r="H1136" s="2">
        <v>55</v>
      </c>
      <c r="I1136" s="46">
        <v>0</v>
      </c>
      <c r="J1136" s="46">
        <v>21594.12</v>
      </c>
      <c r="K1136" s="46">
        <v>411.36</v>
      </c>
    </row>
    <row r="1137" spans="1:11" x14ac:dyDescent="0.2">
      <c r="A1137" s="42">
        <v>1133</v>
      </c>
      <c r="B1137" s="43">
        <v>40156</v>
      </c>
      <c r="C1137" s="42">
        <v>5</v>
      </c>
      <c r="D1137" s="42">
        <v>10</v>
      </c>
      <c r="E1137" s="42">
        <v>16</v>
      </c>
      <c r="F1137" s="42">
        <v>21</v>
      </c>
      <c r="G1137" s="42">
        <v>39</v>
      </c>
      <c r="H1137" s="42">
        <v>58</v>
      </c>
      <c r="I1137" s="44">
        <v>23878446.59</v>
      </c>
      <c r="J1137" s="44">
        <v>19679.599999999999</v>
      </c>
      <c r="K1137" s="44">
        <v>360.84</v>
      </c>
    </row>
    <row r="1138" spans="1:11" x14ac:dyDescent="0.2">
      <c r="A1138" s="2">
        <v>1134</v>
      </c>
      <c r="B1138" s="45">
        <v>40159</v>
      </c>
      <c r="C1138" s="2">
        <v>9</v>
      </c>
      <c r="D1138" s="2">
        <v>22</v>
      </c>
      <c r="E1138" s="2">
        <v>29</v>
      </c>
      <c r="F1138" s="2">
        <v>36</v>
      </c>
      <c r="G1138" s="2">
        <v>51</v>
      </c>
      <c r="H1138" s="2">
        <v>56</v>
      </c>
      <c r="I1138" s="46">
        <v>0</v>
      </c>
      <c r="J1138" s="46">
        <v>23806.49</v>
      </c>
      <c r="K1138" s="46">
        <v>478.11</v>
      </c>
    </row>
    <row r="1139" spans="1:11" x14ac:dyDescent="0.2">
      <c r="A1139" s="42">
        <v>1135</v>
      </c>
      <c r="B1139" s="43">
        <v>40163</v>
      </c>
      <c r="C1139" s="42">
        <v>4</v>
      </c>
      <c r="D1139" s="42">
        <v>5</v>
      </c>
      <c r="E1139" s="42">
        <v>6</v>
      </c>
      <c r="F1139" s="42">
        <v>19</v>
      </c>
      <c r="G1139" s="42">
        <v>23</v>
      </c>
      <c r="H1139" s="42">
        <v>39</v>
      </c>
      <c r="I1139" s="44">
        <v>16270571.710000001</v>
      </c>
      <c r="J1139" s="44">
        <v>13646.69</v>
      </c>
      <c r="K1139" s="44">
        <v>268.14999999999998</v>
      </c>
    </row>
    <row r="1140" spans="1:11" x14ac:dyDescent="0.2">
      <c r="A1140" s="2">
        <v>1136</v>
      </c>
      <c r="B1140" s="45">
        <v>40166</v>
      </c>
      <c r="C1140" s="2">
        <v>7</v>
      </c>
      <c r="D1140" s="2">
        <v>31</v>
      </c>
      <c r="E1140" s="2">
        <v>32</v>
      </c>
      <c r="F1140" s="2">
        <v>34</v>
      </c>
      <c r="G1140" s="2">
        <v>37</v>
      </c>
      <c r="H1140" s="2">
        <v>43</v>
      </c>
      <c r="I1140" s="46">
        <v>0</v>
      </c>
      <c r="J1140" s="46">
        <v>30316.49</v>
      </c>
      <c r="K1140" s="46">
        <v>418.59</v>
      </c>
    </row>
    <row r="1141" spans="1:11" x14ac:dyDescent="0.2">
      <c r="A1141" s="42">
        <v>1137</v>
      </c>
      <c r="B1141" s="43">
        <v>40169</v>
      </c>
      <c r="C1141" s="42">
        <v>19</v>
      </c>
      <c r="D1141" s="42">
        <v>21</v>
      </c>
      <c r="E1141" s="42">
        <v>25</v>
      </c>
      <c r="F1141" s="42">
        <v>28</v>
      </c>
      <c r="G1141" s="42">
        <v>43</v>
      </c>
      <c r="H1141" s="42">
        <v>50</v>
      </c>
      <c r="I1141" s="44">
        <v>0</v>
      </c>
      <c r="J1141" s="44">
        <v>25712.12</v>
      </c>
      <c r="K1141" s="44">
        <v>438.7</v>
      </c>
    </row>
    <row r="1142" spans="1:11" x14ac:dyDescent="0.2">
      <c r="A1142" s="2">
        <v>1138</v>
      </c>
      <c r="B1142" s="45">
        <v>40171</v>
      </c>
      <c r="C1142" s="2">
        <v>2</v>
      </c>
      <c r="D1142" s="2">
        <v>4</v>
      </c>
      <c r="E1142" s="2">
        <v>15</v>
      </c>
      <c r="F1142" s="2">
        <v>18</v>
      </c>
      <c r="G1142" s="2">
        <v>25</v>
      </c>
      <c r="H1142" s="2">
        <v>36</v>
      </c>
      <c r="I1142" s="46">
        <v>0</v>
      </c>
      <c r="J1142" s="46">
        <v>9499.16</v>
      </c>
      <c r="K1142" s="46">
        <v>235.62</v>
      </c>
    </row>
    <row r="1143" spans="1:11" x14ac:dyDescent="0.2">
      <c r="A1143" s="42">
        <v>1139</v>
      </c>
      <c r="B1143" s="43">
        <v>40173</v>
      </c>
      <c r="C1143" s="42">
        <v>9</v>
      </c>
      <c r="D1143" s="42">
        <v>28</v>
      </c>
      <c r="E1143" s="42">
        <v>31</v>
      </c>
      <c r="F1143" s="42">
        <v>36</v>
      </c>
      <c r="G1143" s="42">
        <v>37</v>
      </c>
      <c r="H1143" s="42">
        <v>42</v>
      </c>
      <c r="I1143" s="44">
        <v>0</v>
      </c>
      <c r="J1143" s="44">
        <v>31748.14</v>
      </c>
      <c r="K1143" s="44">
        <v>553.37</v>
      </c>
    </row>
    <row r="1144" spans="1:11" x14ac:dyDescent="0.2">
      <c r="A1144" s="2">
        <v>1140</v>
      </c>
      <c r="B1144" s="45">
        <v>40178</v>
      </c>
      <c r="C1144" s="2">
        <v>10</v>
      </c>
      <c r="D1144" s="2">
        <v>27</v>
      </c>
      <c r="E1144" s="2">
        <v>40</v>
      </c>
      <c r="F1144" s="2">
        <v>46</v>
      </c>
      <c r="G1144" s="2">
        <v>49</v>
      </c>
      <c r="H1144" s="2">
        <v>58</v>
      </c>
      <c r="I1144" s="46">
        <v>72450747.459999993</v>
      </c>
      <c r="J1144" s="46">
        <v>34724.230000000003</v>
      </c>
      <c r="K1144" s="46">
        <v>650.33000000000004</v>
      </c>
    </row>
    <row r="1145" spans="1:11" x14ac:dyDescent="0.2">
      <c r="A1145" s="42">
        <v>1141</v>
      </c>
      <c r="B1145" s="43">
        <v>40180</v>
      </c>
      <c r="C1145" s="42">
        <v>9</v>
      </c>
      <c r="D1145" s="42">
        <v>37</v>
      </c>
      <c r="E1145" s="42">
        <v>40</v>
      </c>
      <c r="F1145" s="42">
        <v>50</v>
      </c>
      <c r="G1145" s="42">
        <v>58</v>
      </c>
      <c r="H1145" s="42">
        <v>60</v>
      </c>
      <c r="I1145" s="44">
        <v>0</v>
      </c>
      <c r="J1145" s="44">
        <v>54748.35</v>
      </c>
      <c r="K1145" s="44">
        <v>687.07</v>
      </c>
    </row>
    <row r="1146" spans="1:11" x14ac:dyDescent="0.2">
      <c r="A1146" s="2">
        <v>1142</v>
      </c>
      <c r="B1146" s="45">
        <v>40184</v>
      </c>
      <c r="C1146" s="2">
        <v>3</v>
      </c>
      <c r="D1146" s="2">
        <v>15</v>
      </c>
      <c r="E1146" s="2">
        <v>26</v>
      </c>
      <c r="F1146" s="2">
        <v>28</v>
      </c>
      <c r="G1146" s="2">
        <v>31</v>
      </c>
      <c r="H1146" s="2">
        <v>58</v>
      </c>
      <c r="I1146" s="46">
        <v>0</v>
      </c>
      <c r="J1146" s="46">
        <v>15347.72</v>
      </c>
      <c r="K1146" s="46">
        <v>397.54</v>
      </c>
    </row>
    <row r="1147" spans="1:11" x14ac:dyDescent="0.2">
      <c r="A1147" s="42">
        <v>1143</v>
      </c>
      <c r="B1147" s="43">
        <v>40187</v>
      </c>
      <c r="C1147" s="42">
        <v>3</v>
      </c>
      <c r="D1147" s="42">
        <v>30</v>
      </c>
      <c r="E1147" s="42">
        <v>35</v>
      </c>
      <c r="F1147" s="42">
        <v>44</v>
      </c>
      <c r="G1147" s="42">
        <v>47</v>
      </c>
      <c r="H1147" s="42">
        <v>60</v>
      </c>
      <c r="I1147" s="44">
        <v>0</v>
      </c>
      <c r="J1147" s="44">
        <v>24432.560000000001</v>
      </c>
      <c r="K1147" s="44">
        <v>492.4</v>
      </c>
    </row>
    <row r="1148" spans="1:11" x14ac:dyDescent="0.2">
      <c r="A1148" s="2">
        <v>1144</v>
      </c>
      <c r="B1148" s="45">
        <v>40191</v>
      </c>
      <c r="C1148" s="2">
        <v>1</v>
      </c>
      <c r="D1148" s="2">
        <v>10</v>
      </c>
      <c r="E1148" s="2">
        <v>18</v>
      </c>
      <c r="F1148" s="2">
        <v>19</v>
      </c>
      <c r="G1148" s="2">
        <v>44</v>
      </c>
      <c r="H1148" s="2">
        <v>49</v>
      </c>
      <c r="I1148" s="46">
        <v>0</v>
      </c>
      <c r="J1148" s="46">
        <v>14090.42</v>
      </c>
      <c r="K1148" s="46">
        <v>303.33</v>
      </c>
    </row>
    <row r="1149" spans="1:11" x14ac:dyDescent="0.2">
      <c r="A1149" s="42">
        <v>1145</v>
      </c>
      <c r="B1149" s="43">
        <v>40194</v>
      </c>
      <c r="C1149" s="42">
        <v>3</v>
      </c>
      <c r="D1149" s="42">
        <v>16</v>
      </c>
      <c r="E1149" s="42">
        <v>19</v>
      </c>
      <c r="F1149" s="42">
        <v>24</v>
      </c>
      <c r="G1149" s="42">
        <v>33</v>
      </c>
      <c r="H1149" s="42">
        <v>60</v>
      </c>
      <c r="I1149" s="44">
        <v>14836725.73</v>
      </c>
      <c r="J1149" s="44">
        <v>13095.79</v>
      </c>
      <c r="K1149" s="44">
        <v>276.31</v>
      </c>
    </row>
    <row r="1150" spans="1:11" x14ac:dyDescent="0.2">
      <c r="A1150" s="2">
        <v>1146</v>
      </c>
      <c r="B1150" s="45">
        <v>40198</v>
      </c>
      <c r="C1150" s="2">
        <v>6</v>
      </c>
      <c r="D1150" s="2">
        <v>10</v>
      </c>
      <c r="E1150" s="2">
        <v>28</v>
      </c>
      <c r="F1150" s="2">
        <v>33</v>
      </c>
      <c r="G1150" s="2">
        <v>34</v>
      </c>
      <c r="H1150" s="2">
        <v>53</v>
      </c>
      <c r="I1150" s="46">
        <v>0</v>
      </c>
      <c r="J1150" s="46">
        <v>18010.8</v>
      </c>
      <c r="K1150" s="46">
        <v>374.53</v>
      </c>
    </row>
    <row r="1151" spans="1:11" x14ac:dyDescent="0.2">
      <c r="A1151" s="42">
        <v>1147</v>
      </c>
      <c r="B1151" s="43">
        <v>40201</v>
      </c>
      <c r="C1151" s="42">
        <v>6</v>
      </c>
      <c r="D1151" s="42">
        <v>23</v>
      </c>
      <c r="E1151" s="42">
        <v>31</v>
      </c>
      <c r="F1151" s="42">
        <v>33</v>
      </c>
      <c r="G1151" s="42">
        <v>39</v>
      </c>
      <c r="H1151" s="42">
        <v>52</v>
      </c>
      <c r="I1151" s="44">
        <v>0</v>
      </c>
      <c r="J1151" s="44">
        <v>40732.25</v>
      </c>
      <c r="K1151" s="44">
        <v>574.23</v>
      </c>
    </row>
    <row r="1152" spans="1:11" x14ac:dyDescent="0.2">
      <c r="A1152" s="2">
        <v>1148</v>
      </c>
      <c r="B1152" s="45">
        <v>40205</v>
      </c>
      <c r="C1152" s="2">
        <v>27</v>
      </c>
      <c r="D1152" s="2">
        <v>28</v>
      </c>
      <c r="E1152" s="2">
        <v>29</v>
      </c>
      <c r="F1152" s="2">
        <v>32</v>
      </c>
      <c r="G1152" s="2">
        <v>48</v>
      </c>
      <c r="H1152" s="2">
        <v>55</v>
      </c>
      <c r="I1152" s="46">
        <v>0</v>
      </c>
      <c r="J1152" s="46">
        <v>33116.629999999997</v>
      </c>
      <c r="K1152" s="46">
        <v>461.61</v>
      </c>
    </row>
    <row r="1153" spans="1:11" x14ac:dyDescent="0.2">
      <c r="A1153" s="42">
        <v>1149</v>
      </c>
      <c r="B1153" s="43">
        <v>40208</v>
      </c>
      <c r="C1153" s="42">
        <v>7</v>
      </c>
      <c r="D1153" s="42">
        <v>8</v>
      </c>
      <c r="E1153" s="42">
        <v>23</v>
      </c>
      <c r="F1153" s="42">
        <v>36</v>
      </c>
      <c r="G1153" s="42">
        <v>46</v>
      </c>
      <c r="H1153" s="42">
        <v>54</v>
      </c>
      <c r="I1153" s="44">
        <v>0</v>
      </c>
      <c r="J1153" s="44">
        <v>16567.3</v>
      </c>
      <c r="K1153" s="44">
        <v>307.76</v>
      </c>
    </row>
    <row r="1154" spans="1:11" x14ac:dyDescent="0.2">
      <c r="A1154" s="2">
        <v>1150</v>
      </c>
      <c r="B1154" s="45">
        <v>40212</v>
      </c>
      <c r="C1154" s="2">
        <v>15</v>
      </c>
      <c r="D1154" s="2">
        <v>17</v>
      </c>
      <c r="E1154" s="2">
        <v>28</v>
      </c>
      <c r="F1154" s="2">
        <v>31</v>
      </c>
      <c r="G1154" s="2">
        <v>35</v>
      </c>
      <c r="H1154" s="2">
        <v>52</v>
      </c>
      <c r="I1154" s="46">
        <v>0</v>
      </c>
      <c r="J1154" s="46">
        <v>30422.46</v>
      </c>
      <c r="K1154" s="46">
        <v>500.83</v>
      </c>
    </row>
    <row r="1155" spans="1:11" x14ac:dyDescent="0.2">
      <c r="A1155" s="42">
        <v>1151</v>
      </c>
      <c r="B1155" s="43">
        <v>40215</v>
      </c>
      <c r="C1155" s="42">
        <v>1</v>
      </c>
      <c r="D1155" s="42">
        <v>4</v>
      </c>
      <c r="E1155" s="42">
        <v>14</v>
      </c>
      <c r="F1155" s="42">
        <v>21</v>
      </c>
      <c r="G1155" s="42">
        <v>25</v>
      </c>
      <c r="H1155" s="42">
        <v>51</v>
      </c>
      <c r="I1155" s="44">
        <v>0</v>
      </c>
      <c r="J1155" s="44">
        <v>20457.88</v>
      </c>
      <c r="K1155" s="44">
        <v>395.94</v>
      </c>
    </row>
    <row r="1156" spans="1:11" x14ac:dyDescent="0.2">
      <c r="A1156" s="2">
        <v>1152</v>
      </c>
      <c r="B1156" s="45">
        <v>40219</v>
      </c>
      <c r="C1156" s="2">
        <v>14</v>
      </c>
      <c r="D1156" s="2">
        <v>20</v>
      </c>
      <c r="E1156" s="2">
        <v>29</v>
      </c>
      <c r="F1156" s="2">
        <v>36</v>
      </c>
      <c r="G1156" s="2">
        <v>44</v>
      </c>
      <c r="H1156" s="2">
        <v>47</v>
      </c>
      <c r="I1156" s="46">
        <v>0</v>
      </c>
      <c r="J1156" s="46">
        <v>21940.52</v>
      </c>
      <c r="K1156" s="46">
        <v>450.75</v>
      </c>
    </row>
    <row r="1157" spans="1:11" x14ac:dyDescent="0.2">
      <c r="A1157" s="42">
        <v>1153</v>
      </c>
      <c r="B1157" s="43">
        <v>40222</v>
      </c>
      <c r="C1157" s="42">
        <v>6</v>
      </c>
      <c r="D1157" s="42">
        <v>17</v>
      </c>
      <c r="E1157" s="42">
        <v>19</v>
      </c>
      <c r="F1157" s="42">
        <v>34</v>
      </c>
      <c r="G1157" s="42">
        <v>46</v>
      </c>
      <c r="H1157" s="42">
        <v>55</v>
      </c>
      <c r="I1157" s="44">
        <v>0</v>
      </c>
      <c r="J1157" s="44">
        <v>16706.38</v>
      </c>
      <c r="K1157" s="44">
        <v>365.84</v>
      </c>
    </row>
    <row r="1158" spans="1:11" x14ac:dyDescent="0.2">
      <c r="A1158" s="2">
        <v>1154</v>
      </c>
      <c r="B1158" s="45">
        <v>40226</v>
      </c>
      <c r="C1158" s="2">
        <v>4</v>
      </c>
      <c r="D1158" s="2">
        <v>12</v>
      </c>
      <c r="E1158" s="2">
        <v>14</v>
      </c>
      <c r="F1158" s="2">
        <v>21</v>
      </c>
      <c r="G1158" s="2">
        <v>26</v>
      </c>
      <c r="H1158" s="2">
        <v>28</v>
      </c>
      <c r="I1158" s="46">
        <v>0</v>
      </c>
      <c r="J1158" s="46">
        <v>10837.51</v>
      </c>
      <c r="K1158" s="46">
        <v>266.02</v>
      </c>
    </row>
    <row r="1159" spans="1:11" x14ac:dyDescent="0.2">
      <c r="A1159" s="42">
        <v>1155</v>
      </c>
      <c r="B1159" s="43">
        <v>40229</v>
      </c>
      <c r="C1159" s="42">
        <v>20</v>
      </c>
      <c r="D1159" s="42">
        <v>28</v>
      </c>
      <c r="E1159" s="42">
        <v>40</v>
      </c>
      <c r="F1159" s="42">
        <v>41</v>
      </c>
      <c r="G1159" s="42">
        <v>51</v>
      </c>
      <c r="H1159" s="42">
        <v>58</v>
      </c>
      <c r="I1159" s="44">
        <v>0</v>
      </c>
      <c r="J1159" s="44">
        <v>47668.53</v>
      </c>
      <c r="K1159" s="44">
        <v>853.89</v>
      </c>
    </row>
    <row r="1160" spans="1:11" x14ac:dyDescent="0.2">
      <c r="A1160" s="2">
        <v>1156</v>
      </c>
      <c r="B1160" s="45">
        <v>40233</v>
      </c>
      <c r="C1160" s="2">
        <v>9</v>
      </c>
      <c r="D1160" s="2">
        <v>24</v>
      </c>
      <c r="E1160" s="2">
        <v>31</v>
      </c>
      <c r="F1160" s="2">
        <v>44</v>
      </c>
      <c r="G1160" s="2">
        <v>48</v>
      </c>
      <c r="H1160" s="2">
        <v>49</v>
      </c>
      <c r="I1160" s="46">
        <v>0</v>
      </c>
      <c r="J1160" s="46">
        <v>21432.57</v>
      </c>
      <c r="K1160" s="46">
        <v>416.97</v>
      </c>
    </row>
    <row r="1161" spans="1:11" x14ac:dyDescent="0.2">
      <c r="A1161" s="42">
        <v>1157</v>
      </c>
      <c r="B1161" s="43">
        <v>40236</v>
      </c>
      <c r="C1161" s="42">
        <v>9</v>
      </c>
      <c r="D1161" s="42">
        <v>29</v>
      </c>
      <c r="E1161" s="42">
        <v>41</v>
      </c>
      <c r="F1161" s="42">
        <v>43</v>
      </c>
      <c r="G1161" s="42">
        <v>46</v>
      </c>
      <c r="H1161" s="42">
        <v>49</v>
      </c>
      <c r="I1161" s="44">
        <v>18179694.010000002</v>
      </c>
      <c r="J1161" s="44">
        <v>24207.8</v>
      </c>
      <c r="K1161" s="44">
        <v>449.52</v>
      </c>
    </row>
    <row r="1162" spans="1:11" x14ac:dyDescent="0.2">
      <c r="A1162" s="2">
        <v>1158</v>
      </c>
      <c r="B1162" s="45">
        <v>40240</v>
      </c>
      <c r="C1162" s="2">
        <v>23</v>
      </c>
      <c r="D1162" s="2">
        <v>30</v>
      </c>
      <c r="E1162" s="2">
        <v>31</v>
      </c>
      <c r="F1162" s="2">
        <v>54</v>
      </c>
      <c r="G1162" s="2">
        <v>55</v>
      </c>
      <c r="H1162" s="2">
        <v>60</v>
      </c>
      <c r="I1162" s="46">
        <v>0</v>
      </c>
      <c r="J1162" s="46">
        <v>33658.71</v>
      </c>
      <c r="K1162" s="46">
        <v>748.23</v>
      </c>
    </row>
    <row r="1163" spans="1:11" x14ac:dyDescent="0.2">
      <c r="A1163" s="42">
        <v>1159</v>
      </c>
      <c r="B1163" s="43">
        <v>40243</v>
      </c>
      <c r="C1163" s="42">
        <v>5</v>
      </c>
      <c r="D1163" s="42">
        <v>6</v>
      </c>
      <c r="E1163" s="42">
        <v>34</v>
      </c>
      <c r="F1163" s="42">
        <v>46</v>
      </c>
      <c r="G1163" s="42">
        <v>53</v>
      </c>
      <c r="H1163" s="42">
        <v>55</v>
      </c>
      <c r="I1163" s="44">
        <v>0</v>
      </c>
      <c r="J1163" s="44">
        <v>23949.93</v>
      </c>
      <c r="K1163" s="44">
        <v>322.94</v>
      </c>
    </row>
    <row r="1164" spans="1:11" x14ac:dyDescent="0.2">
      <c r="A1164" s="2">
        <v>1160</v>
      </c>
      <c r="B1164" s="45">
        <v>40247</v>
      </c>
      <c r="C1164" s="2">
        <v>1</v>
      </c>
      <c r="D1164" s="2">
        <v>3</v>
      </c>
      <c r="E1164" s="2">
        <v>5</v>
      </c>
      <c r="F1164" s="2">
        <v>18</v>
      </c>
      <c r="G1164" s="2">
        <v>40</v>
      </c>
      <c r="H1164" s="2">
        <v>48</v>
      </c>
      <c r="I1164" s="46">
        <v>29887804.73</v>
      </c>
      <c r="J1164" s="46">
        <v>20792.97</v>
      </c>
      <c r="K1164" s="46">
        <v>333.69</v>
      </c>
    </row>
    <row r="1165" spans="1:11" x14ac:dyDescent="0.2">
      <c r="A1165" s="42">
        <v>1161</v>
      </c>
      <c r="B1165" s="43">
        <v>40250</v>
      </c>
      <c r="C1165" s="42">
        <v>4</v>
      </c>
      <c r="D1165" s="42">
        <v>7</v>
      </c>
      <c r="E1165" s="42">
        <v>42</v>
      </c>
      <c r="F1165" s="42">
        <v>47</v>
      </c>
      <c r="G1165" s="42">
        <v>48</v>
      </c>
      <c r="H1165" s="42">
        <v>51</v>
      </c>
      <c r="I1165" s="44">
        <v>0</v>
      </c>
      <c r="J1165" s="44">
        <v>30752.91</v>
      </c>
      <c r="K1165" s="44">
        <v>448.29</v>
      </c>
    </row>
    <row r="1166" spans="1:11" x14ac:dyDescent="0.2">
      <c r="A1166" s="2">
        <v>1162</v>
      </c>
      <c r="B1166" s="45">
        <v>40254</v>
      </c>
      <c r="C1166" s="2">
        <v>18</v>
      </c>
      <c r="D1166" s="2">
        <v>22</v>
      </c>
      <c r="E1166" s="2">
        <v>25</v>
      </c>
      <c r="F1166" s="2">
        <v>30</v>
      </c>
      <c r="G1166" s="2">
        <v>31</v>
      </c>
      <c r="H1166" s="2">
        <v>41</v>
      </c>
      <c r="I1166" s="46">
        <v>0</v>
      </c>
      <c r="J1166" s="46">
        <v>32527.61</v>
      </c>
      <c r="K1166" s="46">
        <v>604.02</v>
      </c>
    </row>
    <row r="1167" spans="1:11" x14ac:dyDescent="0.2">
      <c r="A1167" s="42">
        <v>1163</v>
      </c>
      <c r="B1167" s="43">
        <v>40257</v>
      </c>
      <c r="C1167" s="42">
        <v>5</v>
      </c>
      <c r="D1167" s="42">
        <v>17</v>
      </c>
      <c r="E1167" s="42">
        <v>31</v>
      </c>
      <c r="F1167" s="42">
        <v>47</v>
      </c>
      <c r="G1167" s="42">
        <v>51</v>
      </c>
      <c r="H1167" s="42">
        <v>53</v>
      </c>
      <c r="I1167" s="44">
        <v>0</v>
      </c>
      <c r="J1167" s="44">
        <v>23479.919999999998</v>
      </c>
      <c r="K1167" s="44">
        <v>395.46</v>
      </c>
    </row>
    <row r="1168" spans="1:11" x14ac:dyDescent="0.2">
      <c r="A1168" s="2">
        <v>1164</v>
      </c>
      <c r="B1168" s="45">
        <v>40261</v>
      </c>
      <c r="C1168" s="2">
        <v>6</v>
      </c>
      <c r="D1168" s="2">
        <v>14</v>
      </c>
      <c r="E1168" s="2">
        <v>17</v>
      </c>
      <c r="F1168" s="2">
        <v>26</v>
      </c>
      <c r="G1168" s="2">
        <v>40</v>
      </c>
      <c r="H1168" s="2">
        <v>49</v>
      </c>
      <c r="I1168" s="46">
        <v>0</v>
      </c>
      <c r="J1168" s="46">
        <v>30323.49</v>
      </c>
      <c r="K1168" s="46">
        <v>471.5</v>
      </c>
    </row>
    <row r="1169" spans="1:11" x14ac:dyDescent="0.2">
      <c r="A1169" s="42">
        <v>1165</v>
      </c>
      <c r="B1169" s="43">
        <v>40264</v>
      </c>
      <c r="C1169" s="42">
        <v>20</v>
      </c>
      <c r="D1169" s="42">
        <v>40</v>
      </c>
      <c r="E1169" s="42">
        <v>42</v>
      </c>
      <c r="F1169" s="42">
        <v>52</v>
      </c>
      <c r="G1169" s="42">
        <v>54</v>
      </c>
      <c r="H1169" s="42">
        <v>60</v>
      </c>
      <c r="I1169" s="44">
        <v>0</v>
      </c>
      <c r="J1169" s="44">
        <v>31855.07</v>
      </c>
      <c r="K1169" s="44">
        <v>812</v>
      </c>
    </row>
    <row r="1170" spans="1:11" x14ac:dyDescent="0.2">
      <c r="A1170" s="2">
        <v>1166</v>
      </c>
      <c r="B1170" s="45">
        <v>40268</v>
      </c>
      <c r="C1170" s="2">
        <v>22</v>
      </c>
      <c r="D1170" s="2">
        <v>28</v>
      </c>
      <c r="E1170" s="2">
        <v>30</v>
      </c>
      <c r="F1170" s="2">
        <v>31</v>
      </c>
      <c r="G1170" s="2">
        <v>35</v>
      </c>
      <c r="H1170" s="2">
        <v>54</v>
      </c>
      <c r="I1170" s="46">
        <v>0</v>
      </c>
      <c r="J1170" s="46">
        <v>27930</v>
      </c>
      <c r="K1170" s="46">
        <v>552.47</v>
      </c>
    </row>
    <row r="1171" spans="1:11" x14ac:dyDescent="0.2">
      <c r="A1171" s="42">
        <v>1167</v>
      </c>
      <c r="B1171" s="43">
        <v>40271</v>
      </c>
      <c r="C1171" s="42">
        <v>20</v>
      </c>
      <c r="D1171" s="42">
        <v>28</v>
      </c>
      <c r="E1171" s="42">
        <v>43</v>
      </c>
      <c r="F1171" s="42">
        <v>51</v>
      </c>
      <c r="G1171" s="42">
        <v>52</v>
      </c>
      <c r="H1171" s="42">
        <v>56</v>
      </c>
      <c r="I1171" s="44">
        <v>0</v>
      </c>
      <c r="J1171" s="44">
        <v>52834.93</v>
      </c>
      <c r="K1171" s="44">
        <v>764.86</v>
      </c>
    </row>
    <row r="1172" spans="1:11" x14ac:dyDescent="0.2">
      <c r="A1172" s="2">
        <v>1168</v>
      </c>
      <c r="B1172" s="45">
        <v>40275</v>
      </c>
      <c r="C1172" s="2">
        <v>4</v>
      </c>
      <c r="D1172" s="2">
        <v>5</v>
      </c>
      <c r="E1172" s="2">
        <v>20</v>
      </c>
      <c r="F1172" s="2">
        <v>47</v>
      </c>
      <c r="G1172" s="2">
        <v>53</v>
      </c>
      <c r="H1172" s="2">
        <v>56</v>
      </c>
      <c r="I1172" s="46">
        <v>0</v>
      </c>
      <c r="J1172" s="46">
        <v>30457.03</v>
      </c>
      <c r="K1172" s="46">
        <v>503.63</v>
      </c>
    </row>
    <row r="1173" spans="1:11" x14ac:dyDescent="0.2">
      <c r="A1173" s="42">
        <v>1169</v>
      </c>
      <c r="B1173" s="43">
        <v>40278</v>
      </c>
      <c r="C1173" s="42">
        <v>1</v>
      </c>
      <c r="D1173" s="42">
        <v>11</v>
      </c>
      <c r="E1173" s="42">
        <v>14</v>
      </c>
      <c r="F1173" s="42">
        <v>23</v>
      </c>
      <c r="G1173" s="42">
        <v>42</v>
      </c>
      <c r="H1173" s="42">
        <v>48</v>
      </c>
      <c r="I1173" s="44">
        <v>46206248.490000002</v>
      </c>
      <c r="J1173" s="44">
        <v>20559.27</v>
      </c>
      <c r="K1173" s="44">
        <v>431.45</v>
      </c>
    </row>
    <row r="1174" spans="1:11" x14ac:dyDescent="0.2">
      <c r="A1174" s="2">
        <v>1170</v>
      </c>
      <c r="B1174" s="45">
        <v>40282</v>
      </c>
      <c r="C1174" s="2">
        <v>11</v>
      </c>
      <c r="D1174" s="2">
        <v>13</v>
      </c>
      <c r="E1174" s="2">
        <v>27</v>
      </c>
      <c r="F1174" s="2">
        <v>34</v>
      </c>
      <c r="G1174" s="2">
        <v>46</v>
      </c>
      <c r="H1174" s="2">
        <v>49</v>
      </c>
      <c r="I1174" s="46">
        <v>19095125.120000001</v>
      </c>
      <c r="J1174" s="46">
        <v>7995.63</v>
      </c>
      <c r="K1174" s="46">
        <v>242.34</v>
      </c>
    </row>
    <row r="1175" spans="1:11" x14ac:dyDescent="0.2">
      <c r="A1175" s="42">
        <v>1171</v>
      </c>
      <c r="B1175" s="43">
        <v>40285</v>
      </c>
      <c r="C1175" s="42">
        <v>3</v>
      </c>
      <c r="D1175" s="42">
        <v>10</v>
      </c>
      <c r="E1175" s="42">
        <v>13</v>
      </c>
      <c r="F1175" s="42">
        <v>30</v>
      </c>
      <c r="G1175" s="42">
        <v>41</v>
      </c>
      <c r="H1175" s="42">
        <v>57</v>
      </c>
      <c r="I1175" s="44">
        <v>0</v>
      </c>
      <c r="J1175" s="44">
        <v>16796.080000000002</v>
      </c>
      <c r="K1175" s="44">
        <v>337.88</v>
      </c>
    </row>
    <row r="1176" spans="1:11" x14ac:dyDescent="0.2">
      <c r="A1176" s="2">
        <v>1172</v>
      </c>
      <c r="B1176" s="45">
        <v>40288</v>
      </c>
      <c r="C1176" s="2">
        <v>6</v>
      </c>
      <c r="D1176" s="2">
        <v>12</v>
      </c>
      <c r="E1176" s="2">
        <v>28</v>
      </c>
      <c r="F1176" s="2">
        <v>43</v>
      </c>
      <c r="G1176" s="2">
        <v>52</v>
      </c>
      <c r="H1176" s="2">
        <v>56</v>
      </c>
      <c r="I1176" s="46">
        <v>0</v>
      </c>
      <c r="J1176" s="46">
        <v>12059.64</v>
      </c>
      <c r="K1176" s="46">
        <v>240.83</v>
      </c>
    </row>
    <row r="1177" spans="1:11" x14ac:dyDescent="0.2">
      <c r="A1177" s="42">
        <v>1173</v>
      </c>
      <c r="B1177" s="43">
        <v>40292</v>
      </c>
      <c r="C1177" s="42">
        <v>5</v>
      </c>
      <c r="D1177" s="42">
        <v>7</v>
      </c>
      <c r="E1177" s="42">
        <v>24</v>
      </c>
      <c r="F1177" s="42">
        <v>25</v>
      </c>
      <c r="G1177" s="42">
        <v>36</v>
      </c>
      <c r="H1177" s="42">
        <v>47</v>
      </c>
      <c r="I1177" s="44">
        <v>0</v>
      </c>
      <c r="J1177" s="44">
        <v>11754.52</v>
      </c>
      <c r="K1177" s="44">
        <v>244.4</v>
      </c>
    </row>
    <row r="1178" spans="1:11" x14ac:dyDescent="0.2">
      <c r="A1178" s="2">
        <v>1174</v>
      </c>
      <c r="B1178" s="45">
        <v>40296</v>
      </c>
      <c r="C1178" s="2">
        <v>6</v>
      </c>
      <c r="D1178" s="2">
        <v>7</v>
      </c>
      <c r="E1178" s="2">
        <v>39</v>
      </c>
      <c r="F1178" s="2">
        <v>47</v>
      </c>
      <c r="G1178" s="2">
        <v>51</v>
      </c>
      <c r="H1178" s="2">
        <v>52</v>
      </c>
      <c r="I1178" s="46">
        <v>0</v>
      </c>
      <c r="J1178" s="46">
        <v>44358.87</v>
      </c>
      <c r="K1178" s="46">
        <v>576.91</v>
      </c>
    </row>
    <row r="1179" spans="1:11" x14ac:dyDescent="0.2">
      <c r="A1179" s="42">
        <v>1175</v>
      </c>
      <c r="B1179" s="43">
        <v>40298</v>
      </c>
      <c r="C1179" s="42">
        <v>2</v>
      </c>
      <c r="D1179" s="42">
        <v>3</v>
      </c>
      <c r="E1179" s="42">
        <v>12</v>
      </c>
      <c r="F1179" s="42">
        <v>16</v>
      </c>
      <c r="G1179" s="42">
        <v>37</v>
      </c>
      <c r="H1179" s="42">
        <v>47</v>
      </c>
      <c r="I1179" s="44">
        <v>0</v>
      </c>
      <c r="J1179" s="44">
        <v>23254.42</v>
      </c>
      <c r="K1179" s="44">
        <v>367.63</v>
      </c>
    </row>
    <row r="1180" spans="1:11" x14ac:dyDescent="0.2">
      <c r="A1180" s="2">
        <v>1176</v>
      </c>
      <c r="B1180" s="45">
        <v>40303</v>
      </c>
      <c r="C1180" s="2">
        <v>11</v>
      </c>
      <c r="D1180" s="2">
        <v>14</v>
      </c>
      <c r="E1180" s="2">
        <v>21</v>
      </c>
      <c r="F1180" s="2">
        <v>30</v>
      </c>
      <c r="G1180" s="2">
        <v>33</v>
      </c>
      <c r="H1180" s="2">
        <v>49</v>
      </c>
      <c r="I1180" s="46">
        <v>0</v>
      </c>
      <c r="J1180" s="46">
        <v>23255.21</v>
      </c>
      <c r="K1180" s="46">
        <v>459.22</v>
      </c>
    </row>
    <row r="1181" spans="1:11" x14ac:dyDescent="0.2">
      <c r="A1181" s="42">
        <v>1177</v>
      </c>
      <c r="B1181" s="43">
        <v>40306</v>
      </c>
      <c r="C1181" s="42">
        <v>33</v>
      </c>
      <c r="D1181" s="42">
        <v>38</v>
      </c>
      <c r="E1181" s="42">
        <v>47</v>
      </c>
      <c r="F1181" s="42">
        <v>50</v>
      </c>
      <c r="G1181" s="42">
        <v>52</v>
      </c>
      <c r="H1181" s="42">
        <v>55</v>
      </c>
      <c r="I1181" s="44">
        <v>32015488.030000001</v>
      </c>
      <c r="J1181" s="44">
        <v>34840.800000000003</v>
      </c>
      <c r="K1181" s="44">
        <v>619.27</v>
      </c>
    </row>
    <row r="1182" spans="1:11" x14ac:dyDescent="0.2">
      <c r="A1182" s="2">
        <v>1178</v>
      </c>
      <c r="B1182" s="45">
        <v>40310</v>
      </c>
      <c r="C1182" s="2">
        <v>1</v>
      </c>
      <c r="D1182" s="2">
        <v>22</v>
      </c>
      <c r="E1182" s="2">
        <v>30</v>
      </c>
      <c r="F1182" s="2">
        <v>45</v>
      </c>
      <c r="G1182" s="2">
        <v>50</v>
      </c>
      <c r="H1182" s="2">
        <v>53</v>
      </c>
      <c r="I1182" s="46">
        <v>0</v>
      </c>
      <c r="J1182" s="46">
        <v>42621.06</v>
      </c>
      <c r="K1182" s="46">
        <v>705.56</v>
      </c>
    </row>
    <row r="1183" spans="1:11" x14ac:dyDescent="0.2">
      <c r="A1183" s="42">
        <v>1179</v>
      </c>
      <c r="B1183" s="43">
        <v>40313</v>
      </c>
      <c r="C1183" s="42">
        <v>5</v>
      </c>
      <c r="D1183" s="42">
        <v>22</v>
      </c>
      <c r="E1183" s="42">
        <v>28</v>
      </c>
      <c r="F1183" s="42">
        <v>47</v>
      </c>
      <c r="G1183" s="42">
        <v>59</v>
      </c>
      <c r="H1183" s="42">
        <v>60</v>
      </c>
      <c r="I1183" s="44">
        <v>0</v>
      </c>
      <c r="J1183" s="44">
        <v>15119.91</v>
      </c>
      <c r="K1183" s="44">
        <v>370.92</v>
      </c>
    </row>
    <row r="1184" spans="1:11" x14ac:dyDescent="0.2">
      <c r="A1184" s="2">
        <v>1180</v>
      </c>
      <c r="B1184" s="45">
        <v>40317</v>
      </c>
      <c r="C1184" s="2">
        <v>12</v>
      </c>
      <c r="D1184" s="2">
        <v>30</v>
      </c>
      <c r="E1184" s="2">
        <v>34</v>
      </c>
      <c r="F1184" s="2">
        <v>44</v>
      </c>
      <c r="G1184" s="2">
        <v>57</v>
      </c>
      <c r="H1184" s="2">
        <v>60</v>
      </c>
      <c r="I1184" s="46">
        <v>0</v>
      </c>
      <c r="J1184" s="46">
        <v>27747.38</v>
      </c>
      <c r="K1184" s="46">
        <v>536.07000000000005</v>
      </c>
    </row>
    <row r="1185" spans="1:11" x14ac:dyDescent="0.2">
      <c r="A1185" s="42">
        <v>1181</v>
      </c>
      <c r="B1185" s="43">
        <v>40320</v>
      </c>
      <c r="C1185" s="42">
        <v>18</v>
      </c>
      <c r="D1185" s="42">
        <v>20</v>
      </c>
      <c r="E1185" s="42">
        <v>26</v>
      </c>
      <c r="F1185" s="42">
        <v>31</v>
      </c>
      <c r="G1185" s="42">
        <v>44</v>
      </c>
      <c r="H1185" s="42">
        <v>45</v>
      </c>
      <c r="I1185" s="44">
        <v>0</v>
      </c>
      <c r="J1185" s="44">
        <v>35528.46</v>
      </c>
      <c r="K1185" s="44">
        <v>570.17999999999995</v>
      </c>
    </row>
    <row r="1186" spans="1:11" x14ac:dyDescent="0.2">
      <c r="A1186" s="2">
        <v>1182</v>
      </c>
      <c r="B1186" s="45">
        <v>40324</v>
      </c>
      <c r="C1186" s="2">
        <v>2</v>
      </c>
      <c r="D1186" s="2">
        <v>4</v>
      </c>
      <c r="E1186" s="2">
        <v>29</v>
      </c>
      <c r="F1186" s="2">
        <v>52</v>
      </c>
      <c r="G1186" s="2">
        <v>56</v>
      </c>
      <c r="H1186" s="2">
        <v>60</v>
      </c>
      <c r="I1186" s="46">
        <v>0</v>
      </c>
      <c r="J1186" s="46">
        <v>29243.72</v>
      </c>
      <c r="K1186" s="46">
        <v>478.64</v>
      </c>
    </row>
    <row r="1187" spans="1:11" x14ac:dyDescent="0.2">
      <c r="A1187" s="42">
        <v>1183</v>
      </c>
      <c r="B1187" s="43">
        <v>40327</v>
      </c>
      <c r="C1187" s="42">
        <v>5</v>
      </c>
      <c r="D1187" s="42">
        <v>10</v>
      </c>
      <c r="E1187" s="42">
        <v>12</v>
      </c>
      <c r="F1187" s="42">
        <v>20</v>
      </c>
      <c r="G1187" s="42">
        <v>29</v>
      </c>
      <c r="H1187" s="42">
        <v>37</v>
      </c>
      <c r="I1187" s="44">
        <v>8393631.3200000003</v>
      </c>
      <c r="J1187" s="44">
        <v>5264.03</v>
      </c>
      <c r="K1187" s="44">
        <v>186.73</v>
      </c>
    </row>
    <row r="1188" spans="1:11" x14ac:dyDescent="0.2">
      <c r="A1188" s="2">
        <v>1184</v>
      </c>
      <c r="B1188" s="45">
        <v>40331</v>
      </c>
      <c r="C1188" s="2">
        <v>4</v>
      </c>
      <c r="D1188" s="2">
        <v>9</v>
      </c>
      <c r="E1188" s="2">
        <v>23</v>
      </c>
      <c r="F1188" s="2">
        <v>27</v>
      </c>
      <c r="G1188" s="2">
        <v>28</v>
      </c>
      <c r="H1188" s="2">
        <v>30</v>
      </c>
      <c r="I1188" s="46">
        <v>0</v>
      </c>
      <c r="J1188" s="46">
        <v>8850.14</v>
      </c>
      <c r="K1188" s="46">
        <v>230.75</v>
      </c>
    </row>
    <row r="1189" spans="1:11" x14ac:dyDescent="0.2">
      <c r="A1189" s="42">
        <v>1185</v>
      </c>
      <c r="B1189" s="43">
        <v>40334</v>
      </c>
      <c r="C1189" s="42">
        <v>2</v>
      </c>
      <c r="D1189" s="42">
        <v>10</v>
      </c>
      <c r="E1189" s="42">
        <v>21</v>
      </c>
      <c r="F1189" s="42">
        <v>35</v>
      </c>
      <c r="G1189" s="42">
        <v>43</v>
      </c>
      <c r="H1189" s="42">
        <v>54</v>
      </c>
      <c r="I1189" s="44">
        <v>0</v>
      </c>
      <c r="J1189" s="44">
        <v>17861.3</v>
      </c>
      <c r="K1189" s="44">
        <v>439.69</v>
      </c>
    </row>
    <row r="1190" spans="1:11" x14ac:dyDescent="0.2">
      <c r="A1190" s="2">
        <v>1186</v>
      </c>
      <c r="B1190" s="45">
        <v>40338</v>
      </c>
      <c r="C1190" s="2">
        <v>7</v>
      </c>
      <c r="D1190" s="2">
        <v>8</v>
      </c>
      <c r="E1190" s="2">
        <v>12</v>
      </c>
      <c r="F1190" s="2">
        <v>13</v>
      </c>
      <c r="G1190" s="2">
        <v>15</v>
      </c>
      <c r="H1190" s="2">
        <v>41</v>
      </c>
      <c r="I1190" s="46">
        <v>21726964.780000001</v>
      </c>
      <c r="J1190" s="46">
        <v>10820.67</v>
      </c>
      <c r="K1190" s="46">
        <v>249.85</v>
      </c>
    </row>
    <row r="1191" spans="1:11" x14ac:dyDescent="0.2">
      <c r="A1191" s="42">
        <v>1187</v>
      </c>
      <c r="B1191" s="43">
        <v>40341</v>
      </c>
      <c r="C1191" s="42">
        <v>8</v>
      </c>
      <c r="D1191" s="42">
        <v>17</v>
      </c>
      <c r="E1191" s="42">
        <v>19</v>
      </c>
      <c r="F1191" s="42">
        <v>40</v>
      </c>
      <c r="G1191" s="42">
        <v>43</v>
      </c>
      <c r="H1191" s="42">
        <v>49</v>
      </c>
      <c r="I1191" s="44">
        <v>0</v>
      </c>
      <c r="J1191" s="44">
        <v>29259.35</v>
      </c>
      <c r="K1191" s="44">
        <v>437.46</v>
      </c>
    </row>
    <row r="1192" spans="1:11" x14ac:dyDescent="0.2">
      <c r="A1192" s="2">
        <v>1188</v>
      </c>
      <c r="B1192" s="45">
        <v>40345</v>
      </c>
      <c r="C1192" s="2">
        <v>9</v>
      </c>
      <c r="D1192" s="2">
        <v>20</v>
      </c>
      <c r="E1192" s="2">
        <v>44</v>
      </c>
      <c r="F1192" s="2">
        <v>52</v>
      </c>
      <c r="G1192" s="2">
        <v>59</v>
      </c>
      <c r="H1192" s="2">
        <v>60</v>
      </c>
      <c r="I1192" s="46">
        <v>0</v>
      </c>
      <c r="J1192" s="46">
        <v>37874.46</v>
      </c>
      <c r="K1192" s="46">
        <v>547.21</v>
      </c>
    </row>
    <row r="1193" spans="1:11" x14ac:dyDescent="0.2">
      <c r="A1193" s="42">
        <v>1189</v>
      </c>
      <c r="B1193" s="43">
        <v>40348</v>
      </c>
      <c r="C1193" s="42">
        <v>14</v>
      </c>
      <c r="D1193" s="42">
        <v>21</v>
      </c>
      <c r="E1193" s="42">
        <v>27</v>
      </c>
      <c r="F1193" s="42">
        <v>31</v>
      </c>
      <c r="G1193" s="42">
        <v>35</v>
      </c>
      <c r="H1193" s="42">
        <v>50</v>
      </c>
      <c r="I1193" s="44">
        <v>0</v>
      </c>
      <c r="J1193" s="44">
        <v>34335.730000000003</v>
      </c>
      <c r="K1193" s="44">
        <v>531.05999999999995</v>
      </c>
    </row>
    <row r="1194" spans="1:11" x14ac:dyDescent="0.2">
      <c r="A1194" s="2">
        <v>1190</v>
      </c>
      <c r="B1194" s="45">
        <v>40352</v>
      </c>
      <c r="C1194" s="2">
        <v>10</v>
      </c>
      <c r="D1194" s="2">
        <v>11</v>
      </c>
      <c r="E1194" s="2">
        <v>19</v>
      </c>
      <c r="F1194" s="2">
        <v>37</v>
      </c>
      <c r="G1194" s="2">
        <v>53</v>
      </c>
      <c r="H1194" s="2">
        <v>56</v>
      </c>
      <c r="I1194" s="46">
        <v>9806336.0600000005</v>
      </c>
      <c r="J1194" s="46">
        <v>12331.72</v>
      </c>
      <c r="K1194" s="46">
        <v>354.22</v>
      </c>
    </row>
    <row r="1195" spans="1:11" x14ac:dyDescent="0.2">
      <c r="A1195" s="42">
        <v>1191</v>
      </c>
      <c r="B1195" s="43">
        <v>40355</v>
      </c>
      <c r="C1195" s="42">
        <v>3</v>
      </c>
      <c r="D1195" s="42">
        <v>11</v>
      </c>
      <c r="E1195" s="42">
        <v>16</v>
      </c>
      <c r="F1195" s="42">
        <v>22</v>
      </c>
      <c r="G1195" s="42">
        <v>25</v>
      </c>
      <c r="H1195" s="42">
        <v>33</v>
      </c>
      <c r="I1195" s="44">
        <v>0</v>
      </c>
      <c r="J1195" s="44">
        <v>7708.45</v>
      </c>
      <c r="K1195" s="44">
        <v>232.89</v>
      </c>
    </row>
    <row r="1196" spans="1:11" x14ac:dyDescent="0.2">
      <c r="A1196" s="2">
        <v>1192</v>
      </c>
      <c r="B1196" s="45">
        <v>40359</v>
      </c>
      <c r="C1196" s="2">
        <v>17</v>
      </c>
      <c r="D1196" s="2">
        <v>20</v>
      </c>
      <c r="E1196" s="2">
        <v>49</v>
      </c>
      <c r="F1196" s="2">
        <v>52</v>
      </c>
      <c r="G1196" s="2">
        <v>57</v>
      </c>
      <c r="H1196" s="2">
        <v>59</v>
      </c>
      <c r="I1196" s="46">
        <v>0</v>
      </c>
      <c r="J1196" s="46">
        <v>33493.089999999997</v>
      </c>
      <c r="K1196" s="46">
        <v>604.53</v>
      </c>
    </row>
    <row r="1197" spans="1:11" x14ac:dyDescent="0.2">
      <c r="A1197" s="42">
        <v>1193</v>
      </c>
      <c r="B1197" s="43">
        <v>40362</v>
      </c>
      <c r="C1197" s="42">
        <v>2</v>
      </c>
      <c r="D1197" s="42">
        <v>9</v>
      </c>
      <c r="E1197" s="42">
        <v>12</v>
      </c>
      <c r="F1197" s="42">
        <v>14</v>
      </c>
      <c r="G1197" s="42">
        <v>32</v>
      </c>
      <c r="H1197" s="42">
        <v>54</v>
      </c>
      <c r="I1197" s="44">
        <v>0</v>
      </c>
      <c r="J1197" s="44">
        <v>18268.32</v>
      </c>
      <c r="K1197" s="44">
        <v>321.47000000000003</v>
      </c>
    </row>
    <row r="1198" spans="1:11" x14ac:dyDescent="0.2">
      <c r="A1198" s="2">
        <v>1194</v>
      </c>
      <c r="B1198" s="45">
        <v>40366</v>
      </c>
      <c r="C1198" s="2">
        <v>6</v>
      </c>
      <c r="D1198" s="2">
        <v>13</v>
      </c>
      <c r="E1198" s="2">
        <v>24</v>
      </c>
      <c r="F1198" s="2">
        <v>41</v>
      </c>
      <c r="G1198" s="2">
        <v>50</v>
      </c>
      <c r="H1198" s="2">
        <v>53</v>
      </c>
      <c r="I1198" s="46">
        <v>0</v>
      </c>
      <c r="J1198" s="46">
        <v>27420.66</v>
      </c>
      <c r="K1198" s="46">
        <v>468.92</v>
      </c>
    </row>
    <row r="1199" spans="1:11" x14ac:dyDescent="0.2">
      <c r="A1199" s="42">
        <v>1195</v>
      </c>
      <c r="B1199" s="43">
        <v>40369</v>
      </c>
      <c r="C1199" s="42">
        <v>17</v>
      </c>
      <c r="D1199" s="42">
        <v>20</v>
      </c>
      <c r="E1199" s="42">
        <v>26</v>
      </c>
      <c r="F1199" s="42">
        <v>27</v>
      </c>
      <c r="G1199" s="42">
        <v>55</v>
      </c>
      <c r="H1199" s="42">
        <v>57</v>
      </c>
      <c r="I1199" s="44">
        <v>20642817.77</v>
      </c>
      <c r="J1199" s="44">
        <v>30696.54</v>
      </c>
      <c r="K1199" s="44">
        <v>621.1</v>
      </c>
    </row>
    <row r="1200" spans="1:11" x14ac:dyDescent="0.2">
      <c r="A1200" s="2">
        <v>1196</v>
      </c>
      <c r="B1200" s="45">
        <v>40373</v>
      </c>
      <c r="C1200" s="2">
        <v>3</v>
      </c>
      <c r="D1200" s="2">
        <v>6</v>
      </c>
      <c r="E1200" s="2">
        <v>19</v>
      </c>
      <c r="F1200" s="2">
        <v>20</v>
      </c>
      <c r="G1200" s="2">
        <v>58</v>
      </c>
      <c r="H1200" s="2">
        <v>60</v>
      </c>
      <c r="I1200" s="46">
        <v>0</v>
      </c>
      <c r="J1200" s="46">
        <v>12208.59</v>
      </c>
      <c r="K1200" s="46">
        <v>291.48</v>
      </c>
    </row>
    <row r="1201" spans="1:11" x14ac:dyDescent="0.2">
      <c r="A1201" s="42">
        <v>1197</v>
      </c>
      <c r="B1201" s="43">
        <v>40376</v>
      </c>
      <c r="C1201" s="42">
        <v>36</v>
      </c>
      <c r="D1201" s="42">
        <v>37</v>
      </c>
      <c r="E1201" s="42">
        <v>39</v>
      </c>
      <c r="F1201" s="42">
        <v>49</v>
      </c>
      <c r="G1201" s="42">
        <v>54</v>
      </c>
      <c r="H1201" s="42">
        <v>60</v>
      </c>
      <c r="I1201" s="44">
        <v>0</v>
      </c>
      <c r="J1201" s="44">
        <v>37329.11</v>
      </c>
      <c r="K1201" s="44">
        <v>701.14</v>
      </c>
    </row>
    <row r="1202" spans="1:11" x14ac:dyDescent="0.2">
      <c r="A1202" s="2">
        <v>1198</v>
      </c>
      <c r="B1202" s="45">
        <v>40380</v>
      </c>
      <c r="C1202" s="2">
        <v>22</v>
      </c>
      <c r="D1202" s="2">
        <v>29</v>
      </c>
      <c r="E1202" s="2">
        <v>36</v>
      </c>
      <c r="F1202" s="2">
        <v>41</v>
      </c>
      <c r="G1202" s="2">
        <v>48</v>
      </c>
      <c r="H1202" s="2">
        <v>58</v>
      </c>
      <c r="I1202" s="46">
        <v>0</v>
      </c>
      <c r="J1202" s="46">
        <v>26438.48</v>
      </c>
      <c r="K1202" s="46">
        <v>529.66</v>
      </c>
    </row>
    <row r="1203" spans="1:11" x14ac:dyDescent="0.2">
      <c r="A1203" s="42">
        <v>1199</v>
      </c>
      <c r="B1203" s="43">
        <v>40383</v>
      </c>
      <c r="C1203" s="42">
        <v>16</v>
      </c>
      <c r="D1203" s="42">
        <v>19</v>
      </c>
      <c r="E1203" s="42">
        <v>23</v>
      </c>
      <c r="F1203" s="42">
        <v>28</v>
      </c>
      <c r="G1203" s="42">
        <v>39</v>
      </c>
      <c r="H1203" s="42">
        <v>58</v>
      </c>
      <c r="I1203" s="44">
        <v>0</v>
      </c>
      <c r="J1203" s="44">
        <v>22554.66</v>
      </c>
      <c r="K1203" s="44">
        <v>401.91</v>
      </c>
    </row>
    <row r="1204" spans="1:11" x14ac:dyDescent="0.2">
      <c r="A1204" s="2">
        <v>1200</v>
      </c>
      <c r="B1204" s="45">
        <v>40387</v>
      </c>
      <c r="C1204" s="2">
        <v>3</v>
      </c>
      <c r="D1204" s="2">
        <v>10</v>
      </c>
      <c r="E1204" s="2">
        <v>11</v>
      </c>
      <c r="F1204" s="2">
        <v>39</v>
      </c>
      <c r="G1204" s="2">
        <v>54</v>
      </c>
      <c r="H1204" s="2">
        <v>56</v>
      </c>
      <c r="I1204" s="46">
        <v>21815376.289999999</v>
      </c>
      <c r="J1204" s="46">
        <v>21564.27</v>
      </c>
      <c r="K1204" s="46">
        <v>432.01</v>
      </c>
    </row>
    <row r="1205" spans="1:11" x14ac:dyDescent="0.2">
      <c r="A1205" s="42">
        <v>1201</v>
      </c>
      <c r="B1205" s="43">
        <v>40390</v>
      </c>
      <c r="C1205" s="42">
        <v>28</v>
      </c>
      <c r="D1205" s="42">
        <v>32</v>
      </c>
      <c r="E1205" s="42">
        <v>36</v>
      </c>
      <c r="F1205" s="42">
        <v>49</v>
      </c>
      <c r="G1205" s="42">
        <v>55</v>
      </c>
      <c r="H1205" s="42">
        <v>60</v>
      </c>
      <c r="I1205" s="44">
        <v>0</v>
      </c>
      <c r="J1205" s="44">
        <v>16653.27</v>
      </c>
      <c r="K1205" s="44">
        <v>465.38</v>
      </c>
    </row>
    <row r="1206" spans="1:11" x14ac:dyDescent="0.2">
      <c r="A1206" s="2">
        <v>1202</v>
      </c>
      <c r="B1206" s="45">
        <v>40394</v>
      </c>
      <c r="C1206" s="2">
        <v>8</v>
      </c>
      <c r="D1206" s="2">
        <v>9</v>
      </c>
      <c r="E1206" s="2">
        <v>11</v>
      </c>
      <c r="F1206" s="2">
        <v>48</v>
      </c>
      <c r="G1206" s="2">
        <v>53</v>
      </c>
      <c r="H1206" s="2">
        <v>60</v>
      </c>
      <c r="I1206" s="46">
        <v>0</v>
      </c>
      <c r="J1206" s="46">
        <v>19441.55</v>
      </c>
      <c r="K1206" s="46">
        <v>417.1</v>
      </c>
    </row>
    <row r="1207" spans="1:11" x14ac:dyDescent="0.2">
      <c r="A1207" s="42">
        <v>1203</v>
      </c>
      <c r="B1207" s="43">
        <v>40397</v>
      </c>
      <c r="C1207" s="42">
        <v>7</v>
      </c>
      <c r="D1207" s="42">
        <v>9</v>
      </c>
      <c r="E1207" s="42">
        <v>30</v>
      </c>
      <c r="F1207" s="42">
        <v>33</v>
      </c>
      <c r="G1207" s="42">
        <v>38</v>
      </c>
      <c r="H1207" s="42">
        <v>55</v>
      </c>
      <c r="I1207" s="44">
        <v>0</v>
      </c>
      <c r="J1207" s="44">
        <v>14840.8</v>
      </c>
      <c r="K1207" s="44">
        <v>341.95</v>
      </c>
    </row>
    <row r="1208" spans="1:11" x14ac:dyDescent="0.2">
      <c r="A1208" s="2">
        <v>1204</v>
      </c>
      <c r="B1208" s="45">
        <v>40401</v>
      </c>
      <c r="C1208" s="2">
        <v>5</v>
      </c>
      <c r="D1208" s="2">
        <v>10</v>
      </c>
      <c r="E1208" s="2">
        <v>25</v>
      </c>
      <c r="F1208" s="2">
        <v>39</v>
      </c>
      <c r="G1208" s="2">
        <v>43</v>
      </c>
      <c r="H1208" s="2">
        <v>52</v>
      </c>
      <c r="I1208" s="46">
        <v>0</v>
      </c>
      <c r="J1208" s="46">
        <v>16192.71</v>
      </c>
      <c r="K1208" s="46">
        <v>332.31</v>
      </c>
    </row>
    <row r="1209" spans="1:11" x14ac:dyDescent="0.2">
      <c r="A1209" s="42">
        <v>1205</v>
      </c>
      <c r="B1209" s="43">
        <v>40404</v>
      </c>
      <c r="C1209" s="42">
        <v>4</v>
      </c>
      <c r="D1209" s="42">
        <v>13</v>
      </c>
      <c r="E1209" s="42">
        <v>14</v>
      </c>
      <c r="F1209" s="42">
        <v>26</v>
      </c>
      <c r="G1209" s="42">
        <v>29</v>
      </c>
      <c r="H1209" s="42">
        <v>35</v>
      </c>
      <c r="I1209" s="44">
        <v>0</v>
      </c>
      <c r="J1209" s="44">
        <v>15034.23</v>
      </c>
      <c r="K1209" s="44">
        <v>313.97000000000003</v>
      </c>
    </row>
    <row r="1210" spans="1:11" x14ac:dyDescent="0.2">
      <c r="A1210" s="2">
        <v>1206</v>
      </c>
      <c r="B1210" s="45">
        <v>40408</v>
      </c>
      <c r="C1210" s="2">
        <v>2</v>
      </c>
      <c r="D1210" s="2">
        <v>6</v>
      </c>
      <c r="E1210" s="2">
        <v>11</v>
      </c>
      <c r="F1210" s="2">
        <v>36</v>
      </c>
      <c r="G1210" s="2">
        <v>37</v>
      </c>
      <c r="H1210" s="2">
        <v>48</v>
      </c>
      <c r="I1210" s="46">
        <v>0</v>
      </c>
      <c r="J1210" s="46">
        <v>20172.5</v>
      </c>
      <c r="K1210" s="46">
        <v>378.55</v>
      </c>
    </row>
    <row r="1211" spans="1:11" x14ac:dyDescent="0.2">
      <c r="A1211" s="42">
        <v>1207</v>
      </c>
      <c r="B1211" s="43">
        <v>40411</v>
      </c>
      <c r="C1211" s="42">
        <v>9</v>
      </c>
      <c r="D1211" s="42">
        <v>11</v>
      </c>
      <c r="E1211" s="42">
        <v>22</v>
      </c>
      <c r="F1211" s="42">
        <v>32</v>
      </c>
      <c r="G1211" s="42">
        <v>35</v>
      </c>
      <c r="H1211" s="42">
        <v>56</v>
      </c>
      <c r="I1211" s="44">
        <v>0</v>
      </c>
      <c r="J1211" s="44">
        <v>24942.19</v>
      </c>
      <c r="K1211" s="44">
        <v>459.37</v>
      </c>
    </row>
    <row r="1212" spans="1:11" x14ac:dyDescent="0.2">
      <c r="A1212" s="2">
        <v>1208</v>
      </c>
      <c r="B1212" s="45">
        <v>40415</v>
      </c>
      <c r="C1212" s="2">
        <v>1</v>
      </c>
      <c r="D1212" s="2">
        <v>12</v>
      </c>
      <c r="E1212" s="2">
        <v>20</v>
      </c>
      <c r="F1212" s="2">
        <v>26</v>
      </c>
      <c r="G1212" s="2">
        <v>45</v>
      </c>
      <c r="H1212" s="2">
        <v>54</v>
      </c>
      <c r="I1212" s="46">
        <v>0</v>
      </c>
      <c r="J1212" s="46">
        <v>24276.47</v>
      </c>
      <c r="K1212" s="46">
        <v>458.06</v>
      </c>
    </row>
    <row r="1213" spans="1:11" x14ac:dyDescent="0.2">
      <c r="A1213" s="42">
        <v>1209</v>
      </c>
      <c r="B1213" s="43">
        <v>40418</v>
      </c>
      <c r="C1213" s="42">
        <v>5</v>
      </c>
      <c r="D1213" s="42">
        <v>14</v>
      </c>
      <c r="E1213" s="42">
        <v>17</v>
      </c>
      <c r="F1213" s="42">
        <v>30</v>
      </c>
      <c r="G1213" s="42">
        <v>35</v>
      </c>
      <c r="H1213" s="42">
        <v>38</v>
      </c>
      <c r="I1213" s="44">
        <v>0</v>
      </c>
      <c r="J1213" s="44">
        <v>14955.49</v>
      </c>
      <c r="K1213" s="44">
        <v>332.13</v>
      </c>
    </row>
    <row r="1214" spans="1:11" x14ac:dyDescent="0.2">
      <c r="A1214" s="2">
        <v>1210</v>
      </c>
      <c r="B1214" s="45">
        <v>40422</v>
      </c>
      <c r="C1214" s="2">
        <v>3</v>
      </c>
      <c r="D1214" s="2">
        <v>7</v>
      </c>
      <c r="E1214" s="2">
        <v>9</v>
      </c>
      <c r="F1214" s="2">
        <v>10</v>
      </c>
      <c r="G1214" s="2">
        <v>31</v>
      </c>
      <c r="H1214" s="2">
        <v>34</v>
      </c>
      <c r="I1214" s="46">
        <v>0</v>
      </c>
      <c r="J1214" s="46">
        <v>7346.2</v>
      </c>
      <c r="K1214" s="46">
        <v>181.4</v>
      </c>
    </row>
    <row r="1215" spans="1:11" x14ac:dyDescent="0.2">
      <c r="A1215" s="42">
        <v>1211</v>
      </c>
      <c r="B1215" s="43">
        <v>40425</v>
      </c>
      <c r="C1215" s="42">
        <v>3</v>
      </c>
      <c r="D1215" s="42">
        <v>15</v>
      </c>
      <c r="E1215" s="42">
        <v>31</v>
      </c>
      <c r="F1215" s="42">
        <v>36</v>
      </c>
      <c r="G1215" s="42">
        <v>48</v>
      </c>
      <c r="H1215" s="42">
        <v>54</v>
      </c>
      <c r="I1215" s="44">
        <v>13217564.890000001</v>
      </c>
      <c r="J1215" s="44">
        <v>10616.29</v>
      </c>
      <c r="K1215" s="44">
        <v>336.88</v>
      </c>
    </row>
    <row r="1216" spans="1:11" x14ac:dyDescent="0.2">
      <c r="A1216" s="2">
        <v>1212</v>
      </c>
      <c r="B1216" s="45">
        <v>40429</v>
      </c>
      <c r="C1216" s="2">
        <v>2</v>
      </c>
      <c r="D1216" s="2">
        <v>23</v>
      </c>
      <c r="E1216" s="2">
        <v>33</v>
      </c>
      <c r="F1216" s="2">
        <v>35</v>
      </c>
      <c r="G1216" s="2">
        <v>40</v>
      </c>
      <c r="H1216" s="2">
        <v>50</v>
      </c>
      <c r="I1216" s="46">
        <v>0</v>
      </c>
      <c r="J1216" s="46">
        <v>38564.29</v>
      </c>
      <c r="K1216" s="46">
        <v>663.18</v>
      </c>
    </row>
    <row r="1217" spans="1:11" x14ac:dyDescent="0.2">
      <c r="A1217" s="42">
        <v>1213</v>
      </c>
      <c r="B1217" s="43">
        <v>40432</v>
      </c>
      <c r="C1217" s="42">
        <v>3</v>
      </c>
      <c r="D1217" s="42">
        <v>11</v>
      </c>
      <c r="E1217" s="42">
        <v>26</v>
      </c>
      <c r="F1217" s="42">
        <v>34</v>
      </c>
      <c r="G1217" s="42">
        <v>45</v>
      </c>
      <c r="H1217" s="42">
        <v>53</v>
      </c>
      <c r="I1217" s="44">
        <v>0</v>
      </c>
      <c r="J1217" s="44">
        <v>14827.5</v>
      </c>
      <c r="K1217" s="44">
        <v>381.93</v>
      </c>
    </row>
    <row r="1218" spans="1:11" x14ac:dyDescent="0.2">
      <c r="A1218" s="2">
        <v>1214</v>
      </c>
      <c r="B1218" s="45">
        <v>40436</v>
      </c>
      <c r="C1218" s="2">
        <v>5</v>
      </c>
      <c r="D1218" s="2">
        <v>29</v>
      </c>
      <c r="E1218" s="2">
        <v>30</v>
      </c>
      <c r="F1218" s="2">
        <v>36</v>
      </c>
      <c r="G1218" s="2">
        <v>41</v>
      </c>
      <c r="H1218" s="2">
        <v>48</v>
      </c>
      <c r="I1218" s="46">
        <v>0</v>
      </c>
      <c r="J1218" s="46">
        <v>20055.78</v>
      </c>
      <c r="K1218" s="46">
        <v>378.07</v>
      </c>
    </row>
    <row r="1219" spans="1:11" x14ac:dyDescent="0.2">
      <c r="A1219" s="42">
        <v>1215</v>
      </c>
      <c r="B1219" s="43">
        <v>40439</v>
      </c>
      <c r="C1219" s="42">
        <v>10</v>
      </c>
      <c r="D1219" s="42">
        <v>25</v>
      </c>
      <c r="E1219" s="42">
        <v>30</v>
      </c>
      <c r="F1219" s="42">
        <v>47</v>
      </c>
      <c r="G1219" s="42">
        <v>50</v>
      </c>
      <c r="H1219" s="42">
        <v>51</v>
      </c>
      <c r="I1219" s="44">
        <v>0</v>
      </c>
      <c r="J1219" s="44">
        <v>21544.81</v>
      </c>
      <c r="K1219" s="44">
        <v>440.91</v>
      </c>
    </row>
    <row r="1220" spans="1:11" x14ac:dyDescent="0.2">
      <c r="A1220" s="2">
        <v>1216</v>
      </c>
      <c r="B1220" s="45">
        <v>40443</v>
      </c>
      <c r="C1220" s="2">
        <v>4</v>
      </c>
      <c r="D1220" s="2">
        <v>7</v>
      </c>
      <c r="E1220" s="2">
        <v>13</v>
      </c>
      <c r="F1220" s="2">
        <v>25</v>
      </c>
      <c r="G1220" s="2">
        <v>27</v>
      </c>
      <c r="H1220" s="2">
        <v>58</v>
      </c>
      <c r="I1220" s="46">
        <v>0</v>
      </c>
      <c r="J1220" s="46">
        <v>6029.59</v>
      </c>
      <c r="K1220" s="46">
        <v>180.23</v>
      </c>
    </row>
    <row r="1221" spans="1:11" x14ac:dyDescent="0.2">
      <c r="A1221" s="42">
        <v>1217</v>
      </c>
      <c r="B1221" s="43">
        <v>40446</v>
      </c>
      <c r="C1221" s="42">
        <v>5</v>
      </c>
      <c r="D1221" s="42">
        <v>11</v>
      </c>
      <c r="E1221" s="42">
        <v>15</v>
      </c>
      <c r="F1221" s="42">
        <v>28</v>
      </c>
      <c r="G1221" s="42">
        <v>43</v>
      </c>
      <c r="H1221" s="42">
        <v>50</v>
      </c>
      <c r="I1221" s="44">
        <v>0</v>
      </c>
      <c r="J1221" s="44">
        <v>15239.05</v>
      </c>
      <c r="K1221" s="44">
        <v>357.81</v>
      </c>
    </row>
    <row r="1222" spans="1:11" x14ac:dyDescent="0.2">
      <c r="A1222" s="2">
        <v>1218</v>
      </c>
      <c r="B1222" s="45">
        <v>40450</v>
      </c>
      <c r="C1222" s="2">
        <v>10</v>
      </c>
      <c r="D1222" s="2">
        <v>23</v>
      </c>
      <c r="E1222" s="2">
        <v>29</v>
      </c>
      <c r="F1222" s="2">
        <v>31</v>
      </c>
      <c r="G1222" s="2">
        <v>33</v>
      </c>
      <c r="H1222" s="2">
        <v>46</v>
      </c>
      <c r="I1222" s="46">
        <v>0</v>
      </c>
      <c r="J1222" s="46">
        <v>23992.46</v>
      </c>
      <c r="K1222" s="46">
        <v>418.27</v>
      </c>
    </row>
    <row r="1223" spans="1:11" x14ac:dyDescent="0.2">
      <c r="A1223" s="42">
        <v>1219</v>
      </c>
      <c r="B1223" s="43">
        <v>40453</v>
      </c>
      <c r="C1223" s="42">
        <v>2</v>
      </c>
      <c r="D1223" s="42">
        <v>33</v>
      </c>
      <c r="E1223" s="42">
        <v>34</v>
      </c>
      <c r="F1223" s="42">
        <v>37</v>
      </c>
      <c r="G1223" s="42">
        <v>41</v>
      </c>
      <c r="H1223" s="42">
        <v>53</v>
      </c>
      <c r="I1223" s="44">
        <v>0</v>
      </c>
      <c r="J1223" s="44">
        <v>28644.89</v>
      </c>
      <c r="K1223" s="44">
        <v>502.4</v>
      </c>
    </row>
    <row r="1224" spans="1:11" x14ac:dyDescent="0.2">
      <c r="A1224" s="2">
        <v>1220</v>
      </c>
      <c r="B1224" s="45">
        <v>40457</v>
      </c>
      <c r="C1224" s="2">
        <v>5</v>
      </c>
      <c r="D1224" s="2">
        <v>15</v>
      </c>
      <c r="E1224" s="2">
        <v>43</v>
      </c>
      <c r="F1224" s="2">
        <v>48</v>
      </c>
      <c r="G1224" s="2">
        <v>52</v>
      </c>
      <c r="H1224" s="2">
        <v>55</v>
      </c>
      <c r="I1224" s="46">
        <v>119142144.27</v>
      </c>
      <c r="J1224" s="46">
        <v>28258.54</v>
      </c>
      <c r="K1224" s="46">
        <v>499.35</v>
      </c>
    </row>
    <row r="1225" spans="1:11" x14ac:dyDescent="0.2">
      <c r="A1225" s="42">
        <v>1221</v>
      </c>
      <c r="B1225" s="43">
        <v>40460</v>
      </c>
      <c r="C1225" s="42">
        <v>5</v>
      </c>
      <c r="D1225" s="42">
        <v>14</v>
      </c>
      <c r="E1225" s="42">
        <v>37</v>
      </c>
      <c r="F1225" s="42">
        <v>43</v>
      </c>
      <c r="G1225" s="42">
        <v>46</v>
      </c>
      <c r="H1225" s="42">
        <v>58</v>
      </c>
      <c r="I1225" s="44">
        <v>0</v>
      </c>
      <c r="J1225" s="44">
        <v>15007.28</v>
      </c>
      <c r="K1225" s="44">
        <v>372.91</v>
      </c>
    </row>
    <row r="1226" spans="1:11" x14ac:dyDescent="0.2">
      <c r="A1226" s="2">
        <v>1222</v>
      </c>
      <c r="B1226" s="45">
        <v>40464</v>
      </c>
      <c r="C1226" s="2">
        <v>5</v>
      </c>
      <c r="D1226" s="2">
        <v>8</v>
      </c>
      <c r="E1226" s="2">
        <v>19</v>
      </c>
      <c r="F1226" s="2">
        <v>26</v>
      </c>
      <c r="G1226" s="2">
        <v>48</v>
      </c>
      <c r="H1226" s="2">
        <v>57</v>
      </c>
      <c r="I1226" s="46">
        <v>0</v>
      </c>
      <c r="J1226" s="46">
        <v>11735.29</v>
      </c>
      <c r="K1226" s="46">
        <v>273.97000000000003</v>
      </c>
    </row>
    <row r="1227" spans="1:11" x14ac:dyDescent="0.2">
      <c r="A1227" s="42">
        <v>1223</v>
      </c>
      <c r="B1227" s="43">
        <v>40467</v>
      </c>
      <c r="C1227" s="42">
        <v>15</v>
      </c>
      <c r="D1227" s="42">
        <v>17</v>
      </c>
      <c r="E1227" s="42">
        <v>35</v>
      </c>
      <c r="F1227" s="42">
        <v>42</v>
      </c>
      <c r="G1227" s="42">
        <v>47</v>
      </c>
      <c r="H1227" s="42">
        <v>48</v>
      </c>
      <c r="I1227" s="44">
        <v>0</v>
      </c>
      <c r="J1227" s="44">
        <v>5816.15</v>
      </c>
      <c r="K1227" s="44">
        <v>316.07</v>
      </c>
    </row>
    <row r="1228" spans="1:11" x14ac:dyDescent="0.2">
      <c r="A1228" s="2">
        <v>1224</v>
      </c>
      <c r="B1228" s="45">
        <v>40471</v>
      </c>
      <c r="C1228" s="2">
        <v>19</v>
      </c>
      <c r="D1228" s="2">
        <v>21</v>
      </c>
      <c r="E1228" s="2">
        <v>27</v>
      </c>
      <c r="F1228" s="2">
        <v>41</v>
      </c>
      <c r="G1228" s="2">
        <v>53</v>
      </c>
      <c r="H1228" s="2">
        <v>57</v>
      </c>
      <c r="I1228" s="46">
        <v>13344577.42</v>
      </c>
      <c r="J1228" s="46">
        <v>17833.09</v>
      </c>
      <c r="K1228" s="46">
        <v>460.02</v>
      </c>
    </row>
    <row r="1229" spans="1:11" x14ac:dyDescent="0.2">
      <c r="A1229" s="42">
        <v>1225</v>
      </c>
      <c r="B1229" s="43">
        <v>40474</v>
      </c>
      <c r="C1229" s="42">
        <v>31</v>
      </c>
      <c r="D1229" s="42">
        <v>32</v>
      </c>
      <c r="E1229" s="42">
        <v>34</v>
      </c>
      <c r="F1229" s="42">
        <v>40</v>
      </c>
      <c r="G1229" s="42">
        <v>50</v>
      </c>
      <c r="H1229" s="42">
        <v>55</v>
      </c>
      <c r="I1229" s="44">
        <v>24970852.82</v>
      </c>
      <c r="J1229" s="44">
        <v>64045.66</v>
      </c>
      <c r="K1229" s="44">
        <v>861.11</v>
      </c>
    </row>
    <row r="1230" spans="1:11" x14ac:dyDescent="0.2">
      <c r="A1230" s="2">
        <v>1226</v>
      </c>
      <c r="B1230" s="45">
        <v>40478</v>
      </c>
      <c r="C1230" s="2">
        <v>10</v>
      </c>
      <c r="D1230" s="2">
        <v>31</v>
      </c>
      <c r="E1230" s="2">
        <v>40</v>
      </c>
      <c r="F1230" s="2">
        <v>50</v>
      </c>
      <c r="G1230" s="2">
        <v>55</v>
      </c>
      <c r="H1230" s="2">
        <v>56</v>
      </c>
      <c r="I1230" s="46">
        <v>0</v>
      </c>
      <c r="J1230" s="46">
        <v>22714.31</v>
      </c>
      <c r="K1230" s="46">
        <v>186.5</v>
      </c>
    </row>
    <row r="1231" spans="1:11" x14ac:dyDescent="0.2">
      <c r="A1231" s="42">
        <v>1227</v>
      </c>
      <c r="B1231" s="43">
        <v>40481</v>
      </c>
      <c r="C1231" s="42">
        <v>4</v>
      </c>
      <c r="D1231" s="42">
        <v>28</v>
      </c>
      <c r="E1231" s="42">
        <v>30</v>
      </c>
      <c r="F1231" s="42">
        <v>31</v>
      </c>
      <c r="G1231" s="42">
        <v>35</v>
      </c>
      <c r="H1231" s="42">
        <v>54</v>
      </c>
      <c r="I1231" s="44">
        <v>5445377.96</v>
      </c>
      <c r="J1231" s="44">
        <v>3588.23</v>
      </c>
      <c r="K1231" s="44">
        <v>447.71</v>
      </c>
    </row>
    <row r="1232" spans="1:11" x14ac:dyDescent="0.2">
      <c r="A1232" s="2">
        <v>1228</v>
      </c>
      <c r="B1232" s="45">
        <v>40485</v>
      </c>
      <c r="C1232" s="2">
        <v>10</v>
      </c>
      <c r="D1232" s="2">
        <v>23</v>
      </c>
      <c r="E1232" s="2">
        <v>36</v>
      </c>
      <c r="F1232" s="2">
        <v>50</v>
      </c>
      <c r="G1232" s="2">
        <v>52</v>
      </c>
      <c r="H1232" s="2">
        <v>60</v>
      </c>
      <c r="I1232" s="46">
        <v>0</v>
      </c>
      <c r="J1232" s="46">
        <v>24741.5</v>
      </c>
      <c r="K1232" s="46">
        <v>498.3</v>
      </c>
    </row>
    <row r="1233" spans="1:11" x14ac:dyDescent="0.2">
      <c r="A1233" s="42">
        <v>1229</v>
      </c>
      <c r="B1233" s="43">
        <v>40488</v>
      </c>
      <c r="C1233" s="42">
        <v>12</v>
      </c>
      <c r="D1233" s="42">
        <v>30</v>
      </c>
      <c r="E1233" s="42">
        <v>32</v>
      </c>
      <c r="F1233" s="42">
        <v>40</v>
      </c>
      <c r="G1233" s="42">
        <v>49</v>
      </c>
      <c r="H1233" s="42">
        <v>60</v>
      </c>
      <c r="I1233" s="44">
        <v>0</v>
      </c>
      <c r="J1233" s="44">
        <v>38879.24</v>
      </c>
      <c r="K1233" s="44">
        <v>825.16</v>
      </c>
    </row>
    <row r="1234" spans="1:11" x14ac:dyDescent="0.2">
      <c r="A1234" s="2">
        <v>1230</v>
      </c>
      <c r="B1234" s="45">
        <v>40492</v>
      </c>
      <c r="C1234" s="2">
        <v>9</v>
      </c>
      <c r="D1234" s="2">
        <v>12</v>
      </c>
      <c r="E1234" s="2">
        <v>19</v>
      </c>
      <c r="F1234" s="2">
        <v>22</v>
      </c>
      <c r="G1234" s="2">
        <v>35</v>
      </c>
      <c r="H1234" s="2">
        <v>37</v>
      </c>
      <c r="I1234" s="46">
        <v>0</v>
      </c>
      <c r="J1234" s="46">
        <v>18549.8</v>
      </c>
      <c r="K1234" s="46">
        <v>314.38</v>
      </c>
    </row>
    <row r="1235" spans="1:11" x14ac:dyDescent="0.2">
      <c r="A1235" s="42">
        <v>1231</v>
      </c>
      <c r="B1235" s="43">
        <v>40495</v>
      </c>
      <c r="C1235" s="42">
        <v>5</v>
      </c>
      <c r="D1235" s="42">
        <v>20</v>
      </c>
      <c r="E1235" s="42">
        <v>23</v>
      </c>
      <c r="F1235" s="42">
        <v>27</v>
      </c>
      <c r="G1235" s="42">
        <v>39</v>
      </c>
      <c r="H1235" s="42">
        <v>49</v>
      </c>
      <c r="I1235" s="44">
        <v>22383261.66</v>
      </c>
      <c r="J1235" s="44">
        <v>14975.94</v>
      </c>
      <c r="K1235" s="44">
        <v>345.79</v>
      </c>
    </row>
    <row r="1236" spans="1:11" x14ac:dyDescent="0.2">
      <c r="A1236" s="2">
        <v>1232</v>
      </c>
      <c r="B1236" s="45">
        <v>40499</v>
      </c>
      <c r="C1236" s="2">
        <v>8</v>
      </c>
      <c r="D1236" s="2">
        <v>11</v>
      </c>
      <c r="E1236" s="2">
        <v>12</v>
      </c>
      <c r="F1236" s="2">
        <v>15</v>
      </c>
      <c r="G1236" s="2">
        <v>18</v>
      </c>
      <c r="H1236" s="2">
        <v>22</v>
      </c>
      <c r="I1236" s="46">
        <v>0</v>
      </c>
      <c r="J1236" s="46">
        <v>6658.4</v>
      </c>
      <c r="K1236" s="46">
        <v>207.68</v>
      </c>
    </row>
    <row r="1237" spans="1:11" x14ac:dyDescent="0.2">
      <c r="A1237" s="42">
        <v>1233</v>
      </c>
      <c r="B1237" s="43">
        <v>40502</v>
      </c>
      <c r="C1237" s="42">
        <v>22</v>
      </c>
      <c r="D1237" s="42">
        <v>29</v>
      </c>
      <c r="E1237" s="42">
        <v>32</v>
      </c>
      <c r="F1237" s="42">
        <v>49</v>
      </c>
      <c r="G1237" s="42">
        <v>54</v>
      </c>
      <c r="H1237" s="42">
        <v>59</v>
      </c>
      <c r="I1237" s="44">
        <v>0</v>
      </c>
      <c r="J1237" s="44">
        <v>43459.53</v>
      </c>
      <c r="K1237" s="44">
        <v>670.2</v>
      </c>
    </row>
    <row r="1238" spans="1:11" x14ac:dyDescent="0.2">
      <c r="A1238" s="2">
        <v>1234</v>
      </c>
      <c r="B1238" s="45">
        <v>40506</v>
      </c>
      <c r="C1238" s="2">
        <v>3</v>
      </c>
      <c r="D1238" s="2">
        <v>5</v>
      </c>
      <c r="E1238" s="2">
        <v>19</v>
      </c>
      <c r="F1238" s="2">
        <v>24</v>
      </c>
      <c r="G1238" s="2">
        <v>30</v>
      </c>
      <c r="H1238" s="2">
        <v>35</v>
      </c>
      <c r="I1238" s="46">
        <v>0</v>
      </c>
      <c r="J1238" s="46">
        <v>12853.8</v>
      </c>
      <c r="K1238" s="46">
        <v>242.09</v>
      </c>
    </row>
    <row r="1239" spans="1:11" x14ac:dyDescent="0.2">
      <c r="A1239" s="42">
        <v>1235</v>
      </c>
      <c r="B1239" s="43">
        <v>40509</v>
      </c>
      <c r="C1239" s="42">
        <v>10</v>
      </c>
      <c r="D1239" s="42">
        <v>16</v>
      </c>
      <c r="E1239" s="42">
        <v>20</v>
      </c>
      <c r="F1239" s="42">
        <v>26</v>
      </c>
      <c r="G1239" s="42">
        <v>49</v>
      </c>
      <c r="H1239" s="42">
        <v>55</v>
      </c>
      <c r="I1239" s="44">
        <v>0</v>
      </c>
      <c r="J1239" s="44">
        <v>25186.560000000001</v>
      </c>
      <c r="K1239" s="44">
        <v>495.42</v>
      </c>
    </row>
    <row r="1240" spans="1:11" x14ac:dyDescent="0.2">
      <c r="A1240" s="2">
        <v>1236</v>
      </c>
      <c r="B1240" s="45">
        <v>40513</v>
      </c>
      <c r="C1240" s="2">
        <v>3</v>
      </c>
      <c r="D1240" s="2">
        <v>8</v>
      </c>
      <c r="E1240" s="2">
        <v>17</v>
      </c>
      <c r="F1240" s="2">
        <v>20</v>
      </c>
      <c r="G1240" s="2">
        <v>38</v>
      </c>
      <c r="H1240" s="2">
        <v>53</v>
      </c>
      <c r="I1240" s="46">
        <v>0</v>
      </c>
      <c r="J1240" s="46">
        <v>16352.7</v>
      </c>
      <c r="K1240" s="46">
        <v>342.72</v>
      </c>
    </row>
    <row r="1241" spans="1:11" x14ac:dyDescent="0.2">
      <c r="A1241" s="42">
        <v>1237</v>
      </c>
      <c r="B1241" s="43">
        <v>40516</v>
      </c>
      <c r="C1241" s="42">
        <v>5</v>
      </c>
      <c r="D1241" s="42">
        <v>18</v>
      </c>
      <c r="E1241" s="42">
        <v>21</v>
      </c>
      <c r="F1241" s="42">
        <v>26</v>
      </c>
      <c r="G1241" s="42">
        <v>39</v>
      </c>
      <c r="H1241" s="42">
        <v>59</v>
      </c>
      <c r="I1241" s="44">
        <v>30150521.09</v>
      </c>
      <c r="J1241" s="44">
        <v>20161.75</v>
      </c>
      <c r="K1241" s="44">
        <v>408.67</v>
      </c>
    </row>
    <row r="1242" spans="1:11" x14ac:dyDescent="0.2">
      <c r="A1242" s="2">
        <v>1238</v>
      </c>
      <c r="B1242" s="45">
        <v>40520</v>
      </c>
      <c r="C1242" s="2">
        <v>13</v>
      </c>
      <c r="D1242" s="2">
        <v>14</v>
      </c>
      <c r="E1242" s="2">
        <v>24</v>
      </c>
      <c r="F1242" s="2">
        <v>39</v>
      </c>
      <c r="G1242" s="2">
        <v>40</v>
      </c>
      <c r="H1242" s="2">
        <v>45</v>
      </c>
      <c r="I1242" s="46">
        <v>0</v>
      </c>
      <c r="J1242" s="46">
        <v>28938.22</v>
      </c>
      <c r="K1242" s="46">
        <v>553</v>
      </c>
    </row>
    <row r="1243" spans="1:11" x14ac:dyDescent="0.2">
      <c r="A1243" s="42">
        <v>1239</v>
      </c>
      <c r="B1243" s="43">
        <v>40523</v>
      </c>
      <c r="C1243" s="42">
        <v>1</v>
      </c>
      <c r="D1243" s="42">
        <v>15</v>
      </c>
      <c r="E1243" s="42">
        <v>37</v>
      </c>
      <c r="F1243" s="42">
        <v>39</v>
      </c>
      <c r="G1243" s="42">
        <v>48</v>
      </c>
      <c r="H1243" s="42">
        <v>52</v>
      </c>
      <c r="I1243" s="44">
        <v>0</v>
      </c>
      <c r="J1243" s="44">
        <v>27226.639999999999</v>
      </c>
      <c r="K1243" s="44">
        <v>584.35</v>
      </c>
    </row>
    <row r="1244" spans="1:11" x14ac:dyDescent="0.2">
      <c r="A1244" s="2">
        <v>1240</v>
      </c>
      <c r="B1244" s="45">
        <v>40527</v>
      </c>
      <c r="C1244" s="2">
        <v>8</v>
      </c>
      <c r="D1244" s="2">
        <v>9</v>
      </c>
      <c r="E1244" s="2">
        <v>12</v>
      </c>
      <c r="F1244" s="2">
        <v>22</v>
      </c>
      <c r="G1244" s="2">
        <v>42</v>
      </c>
      <c r="H1244" s="2">
        <v>49</v>
      </c>
      <c r="I1244" s="46">
        <v>0</v>
      </c>
      <c r="J1244" s="46">
        <v>15840.7</v>
      </c>
      <c r="K1244" s="46">
        <v>337.1</v>
      </c>
    </row>
    <row r="1245" spans="1:11" x14ac:dyDescent="0.2">
      <c r="A1245" s="42">
        <v>1241</v>
      </c>
      <c r="B1245" s="43">
        <v>40530</v>
      </c>
      <c r="C1245" s="42">
        <v>10</v>
      </c>
      <c r="D1245" s="42">
        <v>13</v>
      </c>
      <c r="E1245" s="42">
        <v>25</v>
      </c>
      <c r="F1245" s="42">
        <v>26</v>
      </c>
      <c r="G1245" s="42">
        <v>28</v>
      </c>
      <c r="H1245" s="42">
        <v>45</v>
      </c>
      <c r="I1245" s="44">
        <v>0</v>
      </c>
      <c r="J1245" s="44">
        <v>12479.72</v>
      </c>
      <c r="K1245" s="44">
        <v>257</v>
      </c>
    </row>
    <row r="1246" spans="1:11" x14ac:dyDescent="0.2">
      <c r="A1246" s="2">
        <v>1242</v>
      </c>
      <c r="B1246" s="45">
        <v>40532</v>
      </c>
      <c r="C1246" s="2">
        <v>11</v>
      </c>
      <c r="D1246" s="2">
        <v>34</v>
      </c>
      <c r="E1246" s="2">
        <v>45</v>
      </c>
      <c r="F1246" s="2">
        <v>48</v>
      </c>
      <c r="G1246" s="2">
        <v>51</v>
      </c>
      <c r="H1246" s="2">
        <v>54</v>
      </c>
      <c r="I1246" s="46">
        <v>0</v>
      </c>
      <c r="J1246" s="46">
        <v>46855.32</v>
      </c>
      <c r="K1246" s="46">
        <v>621.59</v>
      </c>
    </row>
    <row r="1247" spans="1:11" x14ac:dyDescent="0.2">
      <c r="A1247" s="42">
        <v>1243</v>
      </c>
      <c r="B1247" s="43">
        <v>40534</v>
      </c>
      <c r="C1247" s="42">
        <v>9</v>
      </c>
      <c r="D1247" s="42">
        <v>19</v>
      </c>
      <c r="E1247" s="42">
        <v>23</v>
      </c>
      <c r="F1247" s="42">
        <v>29</v>
      </c>
      <c r="G1247" s="42">
        <v>32</v>
      </c>
      <c r="H1247" s="42">
        <v>57</v>
      </c>
      <c r="I1247" s="44">
        <v>0</v>
      </c>
      <c r="J1247" s="44">
        <v>15365.51</v>
      </c>
      <c r="K1247" s="44">
        <v>363.18</v>
      </c>
    </row>
    <row r="1248" spans="1:11" x14ac:dyDescent="0.2">
      <c r="A1248" s="2">
        <v>1244</v>
      </c>
      <c r="B1248" s="45">
        <v>40536</v>
      </c>
      <c r="C1248" s="2">
        <v>2</v>
      </c>
      <c r="D1248" s="2">
        <v>8</v>
      </c>
      <c r="E1248" s="2">
        <v>15</v>
      </c>
      <c r="F1248" s="2">
        <v>25</v>
      </c>
      <c r="G1248" s="2">
        <v>34</v>
      </c>
      <c r="H1248" s="2">
        <v>45</v>
      </c>
      <c r="I1248" s="46">
        <v>0</v>
      </c>
      <c r="J1248" s="46">
        <v>16432.849999999999</v>
      </c>
      <c r="K1248" s="46">
        <v>320.58999999999997</v>
      </c>
    </row>
    <row r="1249" spans="1:11" x14ac:dyDescent="0.2">
      <c r="A1249" s="42">
        <v>1245</v>
      </c>
      <c r="B1249" s="43">
        <v>40543</v>
      </c>
      <c r="C1249" s="42">
        <v>2</v>
      </c>
      <c r="D1249" s="42">
        <v>10</v>
      </c>
      <c r="E1249" s="42">
        <v>34</v>
      </c>
      <c r="F1249" s="42">
        <v>37</v>
      </c>
      <c r="G1249" s="42">
        <v>43</v>
      </c>
      <c r="H1249" s="42">
        <v>50</v>
      </c>
      <c r="I1249" s="44">
        <v>48598800.009999998</v>
      </c>
      <c r="J1249" s="44">
        <v>17722.09</v>
      </c>
      <c r="K1249" s="44">
        <v>416.34</v>
      </c>
    </row>
    <row r="1250" spans="1:11" x14ac:dyDescent="0.2">
      <c r="A1250" s="2">
        <v>1246</v>
      </c>
      <c r="B1250" s="45">
        <v>40548</v>
      </c>
      <c r="C1250" s="2">
        <v>10</v>
      </c>
      <c r="D1250" s="2">
        <v>37</v>
      </c>
      <c r="E1250" s="2">
        <v>40</v>
      </c>
      <c r="F1250" s="2">
        <v>43</v>
      </c>
      <c r="G1250" s="2">
        <v>57</v>
      </c>
      <c r="H1250" s="2">
        <v>59</v>
      </c>
      <c r="I1250" s="46">
        <v>0</v>
      </c>
      <c r="J1250" s="46">
        <v>25351.73</v>
      </c>
      <c r="K1250" s="46">
        <v>422.94</v>
      </c>
    </row>
    <row r="1251" spans="1:11" x14ac:dyDescent="0.2">
      <c r="A1251" s="42">
        <v>1247</v>
      </c>
      <c r="B1251" s="43">
        <v>40551</v>
      </c>
      <c r="C1251" s="42">
        <v>3</v>
      </c>
      <c r="D1251" s="42">
        <v>9</v>
      </c>
      <c r="E1251" s="42">
        <v>11</v>
      </c>
      <c r="F1251" s="42">
        <v>24</v>
      </c>
      <c r="G1251" s="42">
        <v>36</v>
      </c>
      <c r="H1251" s="42">
        <v>51</v>
      </c>
      <c r="I1251" s="44">
        <v>0</v>
      </c>
      <c r="J1251" s="44">
        <v>9098.41</v>
      </c>
      <c r="K1251" s="44">
        <v>223.37</v>
      </c>
    </row>
    <row r="1252" spans="1:11" x14ac:dyDescent="0.2">
      <c r="A1252" s="2">
        <v>1248</v>
      </c>
      <c r="B1252" s="45">
        <v>40555</v>
      </c>
      <c r="C1252" s="2">
        <v>20</v>
      </c>
      <c r="D1252" s="2">
        <v>33</v>
      </c>
      <c r="E1252" s="2">
        <v>34</v>
      </c>
      <c r="F1252" s="2">
        <v>57</v>
      </c>
      <c r="G1252" s="2">
        <v>58</v>
      </c>
      <c r="H1252" s="2">
        <v>60</v>
      </c>
      <c r="I1252" s="46">
        <v>0</v>
      </c>
      <c r="J1252" s="46">
        <v>18318.689999999999</v>
      </c>
      <c r="K1252" s="46">
        <v>587.30999999999995</v>
      </c>
    </row>
    <row r="1253" spans="1:11" x14ac:dyDescent="0.2">
      <c r="A1253" s="42">
        <v>1249</v>
      </c>
      <c r="B1253" s="43">
        <v>40558</v>
      </c>
      <c r="C1253" s="42">
        <v>3</v>
      </c>
      <c r="D1253" s="42">
        <v>8</v>
      </c>
      <c r="E1253" s="42">
        <v>36</v>
      </c>
      <c r="F1253" s="42">
        <v>40</v>
      </c>
      <c r="G1253" s="42">
        <v>51</v>
      </c>
      <c r="H1253" s="42">
        <v>53</v>
      </c>
      <c r="I1253" s="44">
        <v>11177972.67</v>
      </c>
      <c r="J1253" s="44">
        <v>17808.900000000001</v>
      </c>
      <c r="K1253" s="44">
        <v>445.12</v>
      </c>
    </row>
    <row r="1254" spans="1:11" x14ac:dyDescent="0.2">
      <c r="A1254" s="2">
        <v>1250</v>
      </c>
      <c r="B1254" s="45">
        <v>40562</v>
      </c>
      <c r="C1254" s="2">
        <v>1</v>
      </c>
      <c r="D1254" s="2">
        <v>2</v>
      </c>
      <c r="E1254" s="2">
        <v>24</v>
      </c>
      <c r="F1254" s="2">
        <v>40</v>
      </c>
      <c r="G1254" s="2">
        <v>51</v>
      </c>
      <c r="H1254" s="2">
        <v>59</v>
      </c>
      <c r="I1254" s="46">
        <v>0</v>
      </c>
      <c r="J1254" s="46">
        <v>23819.88</v>
      </c>
      <c r="K1254" s="46">
        <v>472.4</v>
      </c>
    </row>
    <row r="1255" spans="1:11" x14ac:dyDescent="0.2">
      <c r="A1255" s="42">
        <v>1251</v>
      </c>
      <c r="B1255" s="43">
        <v>40565</v>
      </c>
      <c r="C1255" s="42">
        <v>5</v>
      </c>
      <c r="D1255" s="42">
        <v>27</v>
      </c>
      <c r="E1255" s="42">
        <v>34</v>
      </c>
      <c r="F1255" s="42">
        <v>46</v>
      </c>
      <c r="G1255" s="42">
        <v>48</v>
      </c>
      <c r="H1255" s="42">
        <v>52</v>
      </c>
      <c r="I1255" s="44">
        <v>0</v>
      </c>
      <c r="J1255" s="44">
        <v>6814.23</v>
      </c>
      <c r="K1255" s="44">
        <v>259.39</v>
      </c>
    </row>
    <row r="1256" spans="1:11" x14ac:dyDescent="0.2">
      <c r="A1256" s="2">
        <v>1252</v>
      </c>
      <c r="B1256" s="45">
        <v>40569</v>
      </c>
      <c r="C1256" s="2">
        <v>2</v>
      </c>
      <c r="D1256" s="2">
        <v>14</v>
      </c>
      <c r="E1256" s="2">
        <v>35</v>
      </c>
      <c r="F1256" s="2">
        <v>39</v>
      </c>
      <c r="G1256" s="2">
        <v>49</v>
      </c>
      <c r="H1256" s="2">
        <v>51</v>
      </c>
      <c r="I1256" s="46">
        <v>0</v>
      </c>
      <c r="J1256" s="46">
        <v>26937.47</v>
      </c>
      <c r="K1256" s="46">
        <v>518.25</v>
      </c>
    </row>
    <row r="1257" spans="1:11" x14ac:dyDescent="0.2">
      <c r="A1257" s="42">
        <v>1253</v>
      </c>
      <c r="B1257" s="43">
        <v>40572</v>
      </c>
      <c r="C1257" s="42">
        <v>2</v>
      </c>
      <c r="D1257" s="42">
        <v>17</v>
      </c>
      <c r="E1257" s="42">
        <v>23</v>
      </c>
      <c r="F1257" s="42">
        <v>43</v>
      </c>
      <c r="G1257" s="42">
        <v>44</v>
      </c>
      <c r="H1257" s="42">
        <v>51</v>
      </c>
      <c r="I1257" s="44">
        <v>0</v>
      </c>
      <c r="J1257" s="44">
        <v>19092.84</v>
      </c>
      <c r="K1257" s="44">
        <v>370.71</v>
      </c>
    </row>
    <row r="1258" spans="1:11" x14ac:dyDescent="0.2">
      <c r="A1258" s="2">
        <v>1254</v>
      </c>
      <c r="B1258" s="45">
        <v>40576</v>
      </c>
      <c r="C1258" s="2">
        <v>7</v>
      </c>
      <c r="D1258" s="2">
        <v>9</v>
      </c>
      <c r="E1258" s="2">
        <v>14</v>
      </c>
      <c r="F1258" s="2">
        <v>18</v>
      </c>
      <c r="G1258" s="2">
        <v>29</v>
      </c>
      <c r="H1258" s="2">
        <v>39</v>
      </c>
      <c r="I1258" s="46">
        <v>0</v>
      </c>
      <c r="J1258" s="46">
        <v>15443.85</v>
      </c>
      <c r="K1258" s="46">
        <v>331.38</v>
      </c>
    </row>
    <row r="1259" spans="1:11" x14ac:dyDescent="0.2">
      <c r="A1259" s="42">
        <v>1255</v>
      </c>
      <c r="B1259" s="43">
        <v>40579</v>
      </c>
      <c r="C1259" s="42">
        <v>5</v>
      </c>
      <c r="D1259" s="42">
        <v>23</v>
      </c>
      <c r="E1259" s="42">
        <v>38</v>
      </c>
      <c r="F1259" s="42">
        <v>39</v>
      </c>
      <c r="G1259" s="42">
        <v>51</v>
      </c>
      <c r="H1259" s="42">
        <v>54</v>
      </c>
      <c r="I1259" s="44">
        <v>0</v>
      </c>
      <c r="J1259" s="44">
        <v>18671.52</v>
      </c>
      <c r="K1259" s="44">
        <v>359.98</v>
      </c>
    </row>
    <row r="1260" spans="1:11" x14ac:dyDescent="0.2">
      <c r="A1260" s="2">
        <v>1256</v>
      </c>
      <c r="B1260" s="45">
        <v>40583</v>
      </c>
      <c r="C1260" s="2">
        <v>26</v>
      </c>
      <c r="D1260" s="2">
        <v>33</v>
      </c>
      <c r="E1260" s="2">
        <v>35</v>
      </c>
      <c r="F1260" s="2">
        <v>38</v>
      </c>
      <c r="G1260" s="2">
        <v>43</v>
      </c>
      <c r="H1260" s="2">
        <v>53</v>
      </c>
      <c r="I1260" s="46">
        <v>0</v>
      </c>
      <c r="J1260" s="46">
        <v>26009.88</v>
      </c>
      <c r="K1260" s="46">
        <v>508.42</v>
      </c>
    </row>
    <row r="1261" spans="1:11" x14ac:dyDescent="0.2">
      <c r="A1261" s="42">
        <v>1257</v>
      </c>
      <c r="B1261" s="43">
        <v>40586</v>
      </c>
      <c r="C1261" s="42">
        <v>2</v>
      </c>
      <c r="D1261" s="42">
        <v>15</v>
      </c>
      <c r="E1261" s="42">
        <v>26</v>
      </c>
      <c r="F1261" s="42">
        <v>27</v>
      </c>
      <c r="G1261" s="42">
        <v>30</v>
      </c>
      <c r="H1261" s="42">
        <v>52</v>
      </c>
      <c r="I1261" s="44">
        <v>26211767.609999999</v>
      </c>
      <c r="J1261" s="44">
        <v>24358.21</v>
      </c>
      <c r="K1261" s="44">
        <v>455.48</v>
      </c>
    </row>
    <row r="1262" spans="1:11" x14ac:dyDescent="0.2">
      <c r="A1262" s="2">
        <v>1258</v>
      </c>
      <c r="B1262" s="45">
        <v>40590</v>
      </c>
      <c r="C1262" s="2">
        <v>11</v>
      </c>
      <c r="D1262" s="2">
        <v>26</v>
      </c>
      <c r="E1262" s="2">
        <v>47</v>
      </c>
      <c r="F1262" s="2">
        <v>55</v>
      </c>
      <c r="G1262" s="2">
        <v>57</v>
      </c>
      <c r="H1262" s="2">
        <v>59</v>
      </c>
      <c r="I1262" s="46">
        <v>0</v>
      </c>
      <c r="J1262" s="46">
        <v>45045.03</v>
      </c>
      <c r="K1262" s="46">
        <v>646.37</v>
      </c>
    </row>
    <row r="1263" spans="1:11" x14ac:dyDescent="0.2">
      <c r="A1263" s="42">
        <v>1259</v>
      </c>
      <c r="B1263" s="43">
        <v>40593</v>
      </c>
      <c r="C1263" s="42">
        <v>4</v>
      </c>
      <c r="D1263" s="42">
        <v>6</v>
      </c>
      <c r="E1263" s="42">
        <v>39</v>
      </c>
      <c r="F1263" s="42">
        <v>46</v>
      </c>
      <c r="G1263" s="42">
        <v>54</v>
      </c>
      <c r="H1263" s="42">
        <v>58</v>
      </c>
      <c r="I1263" s="44">
        <v>0</v>
      </c>
      <c r="J1263" s="44">
        <v>21208.42</v>
      </c>
      <c r="K1263" s="44">
        <v>427.86</v>
      </c>
    </row>
    <row r="1264" spans="1:11" x14ac:dyDescent="0.2">
      <c r="A1264" s="2">
        <v>1260</v>
      </c>
      <c r="B1264" s="45">
        <v>40597</v>
      </c>
      <c r="C1264" s="2">
        <v>19</v>
      </c>
      <c r="D1264" s="2">
        <v>23</v>
      </c>
      <c r="E1264" s="2">
        <v>29</v>
      </c>
      <c r="F1264" s="2">
        <v>31</v>
      </c>
      <c r="G1264" s="2">
        <v>41</v>
      </c>
      <c r="H1264" s="2">
        <v>53</v>
      </c>
      <c r="I1264" s="46">
        <v>0</v>
      </c>
      <c r="J1264" s="46">
        <v>30497.83</v>
      </c>
      <c r="K1264" s="46">
        <v>526</v>
      </c>
    </row>
    <row r="1265" spans="1:11" x14ac:dyDescent="0.2">
      <c r="A1265" s="42">
        <v>1261</v>
      </c>
      <c r="B1265" s="43">
        <v>40600</v>
      </c>
      <c r="C1265" s="42">
        <v>10</v>
      </c>
      <c r="D1265" s="42">
        <v>14</v>
      </c>
      <c r="E1265" s="42">
        <v>22</v>
      </c>
      <c r="F1265" s="42">
        <v>41</v>
      </c>
      <c r="G1265" s="42">
        <v>42</v>
      </c>
      <c r="H1265" s="42">
        <v>53</v>
      </c>
      <c r="I1265" s="44">
        <v>0</v>
      </c>
      <c r="J1265" s="44">
        <v>32348.2</v>
      </c>
      <c r="K1265" s="44">
        <v>555.39</v>
      </c>
    </row>
    <row r="1266" spans="1:11" x14ac:dyDescent="0.2">
      <c r="A1266" s="2">
        <v>1262</v>
      </c>
      <c r="B1266" s="45">
        <v>40604</v>
      </c>
      <c r="C1266" s="2">
        <v>5</v>
      </c>
      <c r="D1266" s="2">
        <v>7</v>
      </c>
      <c r="E1266" s="2">
        <v>8</v>
      </c>
      <c r="F1266" s="2">
        <v>9</v>
      </c>
      <c r="G1266" s="2">
        <v>11</v>
      </c>
      <c r="H1266" s="2">
        <v>39</v>
      </c>
      <c r="I1266" s="46">
        <v>16677746.77</v>
      </c>
      <c r="J1266" s="46">
        <v>6266.81</v>
      </c>
      <c r="K1266" s="46">
        <v>154.30000000000001</v>
      </c>
    </row>
    <row r="1267" spans="1:11" x14ac:dyDescent="0.2">
      <c r="A1267" s="42">
        <v>1263</v>
      </c>
      <c r="B1267" s="43">
        <v>40607</v>
      </c>
      <c r="C1267" s="42">
        <v>4</v>
      </c>
      <c r="D1267" s="42">
        <v>18</v>
      </c>
      <c r="E1267" s="42">
        <v>26</v>
      </c>
      <c r="F1267" s="42">
        <v>36</v>
      </c>
      <c r="G1267" s="42">
        <v>41</v>
      </c>
      <c r="H1267" s="42">
        <v>53</v>
      </c>
      <c r="I1267" s="44">
        <v>0</v>
      </c>
      <c r="J1267" s="44">
        <v>17195.98</v>
      </c>
      <c r="K1267" s="44">
        <v>464.27</v>
      </c>
    </row>
    <row r="1268" spans="1:11" x14ac:dyDescent="0.2">
      <c r="A1268" s="2">
        <v>1264</v>
      </c>
      <c r="B1268" s="45">
        <v>40611</v>
      </c>
      <c r="C1268" s="2">
        <v>4</v>
      </c>
      <c r="D1268" s="2">
        <v>17</v>
      </c>
      <c r="E1268" s="2">
        <v>36</v>
      </c>
      <c r="F1268" s="2">
        <v>37</v>
      </c>
      <c r="G1268" s="2">
        <v>51</v>
      </c>
      <c r="H1268" s="2">
        <v>56</v>
      </c>
      <c r="I1268" s="46">
        <v>0</v>
      </c>
      <c r="J1268" s="46">
        <v>29003.13</v>
      </c>
      <c r="K1268" s="46">
        <v>465.17</v>
      </c>
    </row>
    <row r="1269" spans="1:11" x14ac:dyDescent="0.2">
      <c r="A1269" s="42">
        <v>1265</v>
      </c>
      <c r="B1269" s="43">
        <v>40614</v>
      </c>
      <c r="C1269" s="42">
        <v>13</v>
      </c>
      <c r="D1269" s="42">
        <v>19</v>
      </c>
      <c r="E1269" s="42">
        <v>24</v>
      </c>
      <c r="F1269" s="42">
        <v>46</v>
      </c>
      <c r="G1269" s="42">
        <v>50</v>
      </c>
      <c r="H1269" s="42">
        <v>60</v>
      </c>
      <c r="I1269" s="44">
        <v>0</v>
      </c>
      <c r="J1269" s="44">
        <v>21519.919999999998</v>
      </c>
      <c r="K1269" s="44">
        <v>388.84</v>
      </c>
    </row>
    <row r="1270" spans="1:11" x14ac:dyDescent="0.2">
      <c r="A1270" s="2">
        <v>1266</v>
      </c>
      <c r="B1270" s="45">
        <v>40618</v>
      </c>
      <c r="C1270" s="2">
        <v>6</v>
      </c>
      <c r="D1270" s="2">
        <v>10</v>
      </c>
      <c r="E1270" s="2">
        <v>33</v>
      </c>
      <c r="F1270" s="2">
        <v>39</v>
      </c>
      <c r="G1270" s="2">
        <v>42</v>
      </c>
      <c r="H1270" s="2">
        <v>60</v>
      </c>
      <c r="I1270" s="46">
        <v>0</v>
      </c>
      <c r="J1270" s="46">
        <v>21310.49</v>
      </c>
      <c r="K1270" s="46">
        <v>402.42</v>
      </c>
    </row>
    <row r="1271" spans="1:11" x14ac:dyDescent="0.2">
      <c r="A1271" s="42">
        <v>1267</v>
      </c>
      <c r="B1271" s="43">
        <v>40621</v>
      </c>
      <c r="C1271" s="42">
        <v>4</v>
      </c>
      <c r="D1271" s="42">
        <v>20</v>
      </c>
      <c r="E1271" s="42">
        <v>30</v>
      </c>
      <c r="F1271" s="42">
        <v>41</v>
      </c>
      <c r="G1271" s="42">
        <v>47</v>
      </c>
      <c r="H1271" s="42">
        <v>58</v>
      </c>
      <c r="I1271" s="44">
        <v>0</v>
      </c>
      <c r="J1271" s="44">
        <v>45560.13</v>
      </c>
      <c r="K1271" s="44">
        <v>704.71</v>
      </c>
    </row>
    <row r="1272" spans="1:11" x14ac:dyDescent="0.2">
      <c r="A1272" s="2">
        <v>1268</v>
      </c>
      <c r="B1272" s="45">
        <v>40625</v>
      </c>
      <c r="C1272" s="2">
        <v>3</v>
      </c>
      <c r="D1272" s="2">
        <v>16</v>
      </c>
      <c r="E1272" s="2">
        <v>17</v>
      </c>
      <c r="F1272" s="2">
        <v>44</v>
      </c>
      <c r="G1272" s="2">
        <v>53</v>
      </c>
      <c r="H1272" s="2">
        <v>60</v>
      </c>
      <c r="I1272" s="46">
        <v>0</v>
      </c>
      <c r="J1272" s="46">
        <v>22695.13</v>
      </c>
      <c r="K1272" s="46">
        <v>451.31</v>
      </c>
    </row>
    <row r="1273" spans="1:11" x14ac:dyDescent="0.2">
      <c r="A1273" s="42">
        <v>1269</v>
      </c>
      <c r="B1273" s="43">
        <v>40628</v>
      </c>
      <c r="C1273" s="42">
        <v>4</v>
      </c>
      <c r="D1273" s="42">
        <v>5</v>
      </c>
      <c r="E1273" s="42">
        <v>15</v>
      </c>
      <c r="F1273" s="42">
        <v>17</v>
      </c>
      <c r="G1273" s="42">
        <v>27</v>
      </c>
      <c r="H1273" s="42">
        <v>51</v>
      </c>
      <c r="I1273" s="44">
        <v>19413790.510000002</v>
      </c>
      <c r="J1273" s="44">
        <v>15726.72</v>
      </c>
      <c r="K1273" s="44">
        <v>297.35000000000002</v>
      </c>
    </row>
    <row r="1274" spans="1:11" x14ac:dyDescent="0.2">
      <c r="A1274" s="2">
        <v>1270</v>
      </c>
      <c r="B1274" s="45">
        <v>40632</v>
      </c>
      <c r="C1274" s="2">
        <v>5</v>
      </c>
      <c r="D1274" s="2">
        <v>9</v>
      </c>
      <c r="E1274" s="2">
        <v>24</v>
      </c>
      <c r="F1274" s="2">
        <v>31</v>
      </c>
      <c r="G1274" s="2">
        <v>33</v>
      </c>
      <c r="H1274" s="2">
        <v>42</v>
      </c>
      <c r="I1274" s="46">
        <v>0</v>
      </c>
      <c r="J1274" s="46">
        <v>12262.67</v>
      </c>
      <c r="K1274" s="46">
        <v>274.61</v>
      </c>
    </row>
    <row r="1275" spans="1:11" x14ac:dyDescent="0.2">
      <c r="A1275" s="42">
        <v>1271</v>
      </c>
      <c r="B1275" s="43">
        <v>40635</v>
      </c>
      <c r="C1275" s="42">
        <v>1</v>
      </c>
      <c r="D1275" s="42">
        <v>2</v>
      </c>
      <c r="E1275" s="42">
        <v>39</v>
      </c>
      <c r="F1275" s="42">
        <v>48</v>
      </c>
      <c r="G1275" s="42">
        <v>52</v>
      </c>
      <c r="H1275" s="42">
        <v>59</v>
      </c>
      <c r="I1275" s="44">
        <v>0</v>
      </c>
      <c r="J1275" s="44">
        <v>35889.760000000002</v>
      </c>
      <c r="K1275" s="44">
        <v>530.58000000000004</v>
      </c>
    </row>
    <row r="1276" spans="1:11" x14ac:dyDescent="0.2">
      <c r="A1276" s="2">
        <v>1272</v>
      </c>
      <c r="B1276" s="45">
        <v>40639</v>
      </c>
      <c r="C1276" s="2">
        <v>13</v>
      </c>
      <c r="D1276" s="2">
        <v>26</v>
      </c>
      <c r="E1276" s="2">
        <v>27</v>
      </c>
      <c r="F1276" s="2">
        <v>28</v>
      </c>
      <c r="G1276" s="2">
        <v>35</v>
      </c>
      <c r="H1276" s="2">
        <v>52</v>
      </c>
      <c r="I1276" s="46">
        <v>0</v>
      </c>
      <c r="J1276" s="46">
        <v>22189.35</v>
      </c>
      <c r="K1276" s="46">
        <v>372.11</v>
      </c>
    </row>
    <row r="1277" spans="1:11" x14ac:dyDescent="0.2">
      <c r="A1277" s="42">
        <v>1273</v>
      </c>
      <c r="B1277" s="43">
        <v>40642</v>
      </c>
      <c r="C1277" s="42">
        <v>13</v>
      </c>
      <c r="D1277" s="42">
        <v>19</v>
      </c>
      <c r="E1277" s="42">
        <v>26</v>
      </c>
      <c r="F1277" s="42">
        <v>40</v>
      </c>
      <c r="G1277" s="42">
        <v>58</v>
      </c>
      <c r="H1277" s="42">
        <v>60</v>
      </c>
      <c r="I1277" s="44">
        <v>0</v>
      </c>
      <c r="J1277" s="44">
        <v>24927.21</v>
      </c>
      <c r="K1277" s="44">
        <v>471.6</v>
      </c>
    </row>
    <row r="1278" spans="1:11" x14ac:dyDescent="0.2">
      <c r="A1278" s="2">
        <v>1274</v>
      </c>
      <c r="B1278" s="45">
        <v>40646</v>
      </c>
      <c r="C1278" s="2">
        <v>13</v>
      </c>
      <c r="D1278" s="2">
        <v>17</v>
      </c>
      <c r="E1278" s="2">
        <v>21</v>
      </c>
      <c r="F1278" s="2">
        <v>39</v>
      </c>
      <c r="G1278" s="2">
        <v>40</v>
      </c>
      <c r="H1278" s="2">
        <v>59</v>
      </c>
      <c r="I1278" s="46">
        <v>0</v>
      </c>
      <c r="J1278" s="46">
        <v>19039</v>
      </c>
      <c r="K1278" s="46">
        <v>407.19</v>
      </c>
    </row>
    <row r="1279" spans="1:11" x14ac:dyDescent="0.2">
      <c r="A1279" s="42">
        <v>1275</v>
      </c>
      <c r="B1279" s="43">
        <v>40649</v>
      </c>
      <c r="C1279" s="42">
        <v>2</v>
      </c>
      <c r="D1279" s="42">
        <v>14</v>
      </c>
      <c r="E1279" s="42">
        <v>48</v>
      </c>
      <c r="F1279" s="42">
        <v>55</v>
      </c>
      <c r="G1279" s="42">
        <v>58</v>
      </c>
      <c r="H1279" s="42">
        <v>60</v>
      </c>
      <c r="I1279" s="44">
        <v>0</v>
      </c>
      <c r="J1279" s="44">
        <v>38847.410000000003</v>
      </c>
      <c r="K1279" s="44">
        <v>529.66999999999996</v>
      </c>
    </row>
    <row r="1280" spans="1:11" x14ac:dyDescent="0.2">
      <c r="A1280" s="2">
        <v>1276</v>
      </c>
      <c r="B1280" s="45">
        <v>40653</v>
      </c>
      <c r="C1280" s="2">
        <v>5</v>
      </c>
      <c r="D1280" s="2">
        <v>9</v>
      </c>
      <c r="E1280" s="2">
        <v>11</v>
      </c>
      <c r="F1280" s="2">
        <v>22</v>
      </c>
      <c r="G1280" s="2">
        <v>36</v>
      </c>
      <c r="H1280" s="2">
        <v>40</v>
      </c>
      <c r="I1280" s="46">
        <v>35704303.030000001</v>
      </c>
      <c r="J1280" s="46">
        <v>10159.620000000001</v>
      </c>
      <c r="K1280" s="46">
        <v>267.64</v>
      </c>
    </row>
    <row r="1281" spans="1:11" x14ac:dyDescent="0.2">
      <c r="A1281" s="42">
        <v>1277</v>
      </c>
      <c r="B1281" s="43">
        <v>40656</v>
      </c>
      <c r="C1281" s="42">
        <v>12</v>
      </c>
      <c r="D1281" s="42">
        <v>18</v>
      </c>
      <c r="E1281" s="42">
        <v>31</v>
      </c>
      <c r="F1281" s="42">
        <v>50</v>
      </c>
      <c r="G1281" s="42">
        <v>59</v>
      </c>
      <c r="H1281" s="42">
        <v>60</v>
      </c>
      <c r="I1281" s="44">
        <v>0</v>
      </c>
      <c r="J1281" s="44">
        <v>27463.17</v>
      </c>
      <c r="K1281" s="44">
        <v>660.11</v>
      </c>
    </row>
    <row r="1282" spans="1:11" x14ac:dyDescent="0.2">
      <c r="A1282" s="2">
        <v>1278</v>
      </c>
      <c r="B1282" s="45">
        <v>40660</v>
      </c>
      <c r="C1282" s="2">
        <v>4</v>
      </c>
      <c r="D1282" s="2">
        <v>16</v>
      </c>
      <c r="E1282" s="2">
        <v>24</v>
      </c>
      <c r="F1282" s="2">
        <v>25</v>
      </c>
      <c r="G1282" s="2">
        <v>30</v>
      </c>
      <c r="H1282" s="2">
        <v>56</v>
      </c>
      <c r="I1282" s="46">
        <v>0</v>
      </c>
      <c r="J1282" s="46">
        <v>8408.7000000000007</v>
      </c>
      <c r="K1282" s="46">
        <v>411.79</v>
      </c>
    </row>
    <row r="1283" spans="1:11" x14ac:dyDescent="0.2">
      <c r="A1283" s="42">
        <v>1279</v>
      </c>
      <c r="B1283" s="43">
        <v>40663</v>
      </c>
      <c r="C1283" s="42">
        <v>8</v>
      </c>
      <c r="D1283" s="42">
        <v>14</v>
      </c>
      <c r="E1283" s="42">
        <v>29</v>
      </c>
      <c r="F1283" s="42">
        <v>35</v>
      </c>
      <c r="G1283" s="42">
        <v>36</v>
      </c>
      <c r="H1283" s="42">
        <v>40</v>
      </c>
      <c r="I1283" s="44">
        <v>0</v>
      </c>
      <c r="J1283" s="44">
        <v>19541.91</v>
      </c>
      <c r="K1283" s="44">
        <v>465.28</v>
      </c>
    </row>
    <row r="1284" spans="1:11" x14ac:dyDescent="0.2">
      <c r="A1284" s="2">
        <v>1280</v>
      </c>
      <c r="B1284" s="45">
        <v>40667</v>
      </c>
      <c r="C1284" s="2">
        <v>6</v>
      </c>
      <c r="D1284" s="2">
        <v>10</v>
      </c>
      <c r="E1284" s="2">
        <v>16</v>
      </c>
      <c r="F1284" s="2">
        <v>20</v>
      </c>
      <c r="G1284" s="2">
        <v>29</v>
      </c>
      <c r="H1284" s="2">
        <v>54</v>
      </c>
      <c r="I1284" s="46">
        <v>0</v>
      </c>
      <c r="J1284" s="46">
        <v>26209.43</v>
      </c>
      <c r="K1284" s="46">
        <v>423.04</v>
      </c>
    </row>
    <row r="1285" spans="1:11" x14ac:dyDescent="0.2">
      <c r="A1285" s="42">
        <v>1281</v>
      </c>
      <c r="B1285" s="43">
        <v>40670</v>
      </c>
      <c r="C1285" s="42">
        <v>8</v>
      </c>
      <c r="D1285" s="42">
        <v>11</v>
      </c>
      <c r="E1285" s="42">
        <v>14</v>
      </c>
      <c r="F1285" s="42">
        <v>30</v>
      </c>
      <c r="G1285" s="42">
        <v>36</v>
      </c>
      <c r="H1285" s="42">
        <v>38</v>
      </c>
      <c r="I1285" s="44">
        <v>34943738.219999999</v>
      </c>
      <c r="J1285" s="44">
        <v>15752.77</v>
      </c>
      <c r="K1285" s="44">
        <v>347.75</v>
      </c>
    </row>
    <row r="1286" spans="1:11" x14ac:dyDescent="0.2">
      <c r="A1286" s="2">
        <v>1282</v>
      </c>
      <c r="B1286" s="45">
        <v>40674</v>
      </c>
      <c r="C1286" s="2">
        <v>4</v>
      </c>
      <c r="D1286" s="2">
        <v>23</v>
      </c>
      <c r="E1286" s="2">
        <v>39</v>
      </c>
      <c r="F1286" s="2">
        <v>52</v>
      </c>
      <c r="G1286" s="2">
        <v>55</v>
      </c>
      <c r="H1286" s="2">
        <v>56</v>
      </c>
      <c r="I1286" s="46">
        <v>0</v>
      </c>
      <c r="J1286" s="46">
        <v>37341.85</v>
      </c>
      <c r="K1286" s="46">
        <v>469.61</v>
      </c>
    </row>
    <row r="1287" spans="1:11" x14ac:dyDescent="0.2">
      <c r="A1287" s="42">
        <v>1283</v>
      </c>
      <c r="B1287" s="43">
        <v>40677</v>
      </c>
      <c r="C1287" s="42">
        <v>8</v>
      </c>
      <c r="D1287" s="42">
        <v>30</v>
      </c>
      <c r="E1287" s="42">
        <v>40</v>
      </c>
      <c r="F1287" s="42">
        <v>44</v>
      </c>
      <c r="G1287" s="42">
        <v>59</v>
      </c>
      <c r="H1287" s="42">
        <v>60</v>
      </c>
      <c r="I1287" s="44">
        <v>0</v>
      </c>
      <c r="J1287" s="44">
        <v>31085.32</v>
      </c>
      <c r="K1287" s="44">
        <v>584.16999999999996</v>
      </c>
    </row>
    <row r="1288" spans="1:11" x14ac:dyDescent="0.2">
      <c r="A1288" s="2">
        <v>1284</v>
      </c>
      <c r="B1288" s="45">
        <v>40681</v>
      </c>
      <c r="C1288" s="2">
        <v>20</v>
      </c>
      <c r="D1288" s="2">
        <v>21</v>
      </c>
      <c r="E1288" s="2">
        <v>26</v>
      </c>
      <c r="F1288" s="2">
        <v>29</v>
      </c>
      <c r="G1288" s="2">
        <v>31</v>
      </c>
      <c r="H1288" s="2">
        <v>36</v>
      </c>
      <c r="I1288" s="46">
        <v>0</v>
      </c>
      <c r="J1288" s="46">
        <v>39040.47</v>
      </c>
      <c r="K1288" s="46">
        <v>765.14</v>
      </c>
    </row>
    <row r="1289" spans="1:11" x14ac:dyDescent="0.2">
      <c r="A1289" s="42">
        <v>1285</v>
      </c>
      <c r="B1289" s="43">
        <v>40684</v>
      </c>
      <c r="C1289" s="42">
        <v>10</v>
      </c>
      <c r="D1289" s="42">
        <v>15</v>
      </c>
      <c r="E1289" s="42">
        <v>28</v>
      </c>
      <c r="F1289" s="42">
        <v>31</v>
      </c>
      <c r="G1289" s="42">
        <v>33</v>
      </c>
      <c r="H1289" s="42">
        <v>38</v>
      </c>
      <c r="I1289" s="44">
        <v>0</v>
      </c>
      <c r="J1289" s="44">
        <v>20125.560000000001</v>
      </c>
      <c r="K1289" s="44">
        <v>374.72</v>
      </c>
    </row>
    <row r="1290" spans="1:11" x14ac:dyDescent="0.2">
      <c r="A1290" s="2">
        <v>1286</v>
      </c>
      <c r="B1290" s="45">
        <v>40688</v>
      </c>
      <c r="C1290" s="2">
        <v>2</v>
      </c>
      <c r="D1290" s="2">
        <v>5</v>
      </c>
      <c r="E1290" s="2">
        <v>28</v>
      </c>
      <c r="F1290" s="2">
        <v>33</v>
      </c>
      <c r="G1290" s="2">
        <v>51</v>
      </c>
      <c r="H1290" s="2">
        <v>52</v>
      </c>
      <c r="I1290" s="46">
        <v>0</v>
      </c>
      <c r="J1290" s="46">
        <v>14780.11</v>
      </c>
      <c r="K1290" s="46">
        <v>317.64999999999998</v>
      </c>
    </row>
    <row r="1291" spans="1:11" x14ac:dyDescent="0.2">
      <c r="A1291" s="42">
        <v>1287</v>
      </c>
      <c r="B1291" s="43">
        <v>40691</v>
      </c>
      <c r="C1291" s="42">
        <v>11</v>
      </c>
      <c r="D1291" s="42">
        <v>12</v>
      </c>
      <c r="E1291" s="42">
        <v>31</v>
      </c>
      <c r="F1291" s="42">
        <v>33</v>
      </c>
      <c r="G1291" s="42">
        <v>42</v>
      </c>
      <c r="H1291" s="42">
        <v>52</v>
      </c>
      <c r="I1291" s="44">
        <v>0</v>
      </c>
      <c r="J1291" s="44">
        <v>23204.42</v>
      </c>
      <c r="K1291" s="44">
        <v>555.39</v>
      </c>
    </row>
    <row r="1292" spans="1:11" x14ac:dyDescent="0.2">
      <c r="A1292" s="2">
        <v>1288</v>
      </c>
      <c r="B1292" s="45">
        <v>40695</v>
      </c>
      <c r="C1292" s="2">
        <v>17</v>
      </c>
      <c r="D1292" s="2">
        <v>30</v>
      </c>
      <c r="E1292" s="2">
        <v>32</v>
      </c>
      <c r="F1292" s="2">
        <v>40</v>
      </c>
      <c r="G1292" s="2">
        <v>42</v>
      </c>
      <c r="H1292" s="2">
        <v>56</v>
      </c>
      <c r="I1292" s="46">
        <v>0</v>
      </c>
      <c r="J1292" s="46">
        <v>54770.01</v>
      </c>
      <c r="K1292" s="46">
        <v>734.52</v>
      </c>
    </row>
    <row r="1293" spans="1:11" x14ac:dyDescent="0.2">
      <c r="A1293" s="42">
        <v>1289</v>
      </c>
      <c r="B1293" s="43">
        <v>40698</v>
      </c>
      <c r="C1293" s="42">
        <v>1</v>
      </c>
      <c r="D1293" s="42">
        <v>3</v>
      </c>
      <c r="E1293" s="42">
        <v>8</v>
      </c>
      <c r="F1293" s="42">
        <v>13</v>
      </c>
      <c r="G1293" s="42">
        <v>27</v>
      </c>
      <c r="H1293" s="42">
        <v>52</v>
      </c>
      <c r="I1293" s="44">
        <v>26440275.460000001</v>
      </c>
      <c r="J1293" s="44">
        <v>11099.09</v>
      </c>
      <c r="K1293" s="44">
        <v>225</v>
      </c>
    </row>
    <row r="1294" spans="1:11" x14ac:dyDescent="0.2">
      <c r="A1294" s="2">
        <v>1290</v>
      </c>
      <c r="B1294" s="45">
        <v>40702</v>
      </c>
      <c r="C1294" s="2">
        <v>2</v>
      </c>
      <c r="D1294" s="2">
        <v>3</v>
      </c>
      <c r="E1294" s="2">
        <v>14</v>
      </c>
      <c r="F1294" s="2">
        <v>23</v>
      </c>
      <c r="G1294" s="2">
        <v>34</v>
      </c>
      <c r="H1294" s="2">
        <v>50</v>
      </c>
      <c r="I1294" s="46">
        <v>0</v>
      </c>
      <c r="J1294" s="46">
        <v>24687.3</v>
      </c>
      <c r="K1294" s="46">
        <v>435.28</v>
      </c>
    </row>
    <row r="1295" spans="1:11" x14ac:dyDescent="0.2">
      <c r="A1295" s="42">
        <v>1291</v>
      </c>
      <c r="B1295" s="43">
        <v>40705</v>
      </c>
      <c r="C1295" s="42">
        <v>18</v>
      </c>
      <c r="D1295" s="42">
        <v>40</v>
      </c>
      <c r="E1295" s="42">
        <v>47</v>
      </c>
      <c r="F1295" s="42">
        <v>54</v>
      </c>
      <c r="G1295" s="42">
        <v>57</v>
      </c>
      <c r="H1295" s="42">
        <v>58</v>
      </c>
      <c r="I1295" s="44">
        <v>0</v>
      </c>
      <c r="J1295" s="44">
        <v>57917.35</v>
      </c>
      <c r="K1295" s="44">
        <v>748.56</v>
      </c>
    </row>
    <row r="1296" spans="1:11" x14ac:dyDescent="0.2">
      <c r="A1296" s="2">
        <v>1292</v>
      </c>
      <c r="B1296" s="45">
        <v>40709</v>
      </c>
      <c r="C1296" s="2">
        <v>9</v>
      </c>
      <c r="D1296" s="2">
        <v>11</v>
      </c>
      <c r="E1296" s="2">
        <v>23</v>
      </c>
      <c r="F1296" s="2">
        <v>30</v>
      </c>
      <c r="G1296" s="2">
        <v>31</v>
      </c>
      <c r="H1296" s="2">
        <v>54</v>
      </c>
      <c r="I1296" s="46">
        <v>0</v>
      </c>
      <c r="J1296" s="46">
        <v>22773.34</v>
      </c>
      <c r="K1296" s="46">
        <v>400.52</v>
      </c>
    </row>
    <row r="1297" spans="1:11" x14ac:dyDescent="0.2">
      <c r="A1297" s="42">
        <v>1293</v>
      </c>
      <c r="B1297" s="43">
        <v>40712</v>
      </c>
      <c r="C1297" s="42">
        <v>1</v>
      </c>
      <c r="D1297" s="42">
        <v>13</v>
      </c>
      <c r="E1297" s="42">
        <v>24</v>
      </c>
      <c r="F1297" s="42">
        <v>40</v>
      </c>
      <c r="G1297" s="42">
        <v>44</v>
      </c>
      <c r="H1297" s="42">
        <v>50</v>
      </c>
      <c r="I1297" s="44">
        <v>0</v>
      </c>
      <c r="J1297" s="44">
        <v>20581.95</v>
      </c>
      <c r="K1297" s="44">
        <v>428.6</v>
      </c>
    </row>
    <row r="1298" spans="1:11" x14ac:dyDescent="0.2">
      <c r="A1298" s="2">
        <v>1294</v>
      </c>
      <c r="B1298" s="45">
        <v>40716</v>
      </c>
      <c r="C1298" s="2">
        <v>4</v>
      </c>
      <c r="D1298" s="2">
        <v>6</v>
      </c>
      <c r="E1298" s="2">
        <v>29</v>
      </c>
      <c r="F1298" s="2">
        <v>48</v>
      </c>
      <c r="G1298" s="2">
        <v>50</v>
      </c>
      <c r="H1298" s="2">
        <v>51</v>
      </c>
      <c r="I1298" s="46">
        <v>0</v>
      </c>
      <c r="J1298" s="46">
        <v>25649.3</v>
      </c>
      <c r="K1298" s="46">
        <v>521.39</v>
      </c>
    </row>
    <row r="1299" spans="1:11" x14ac:dyDescent="0.2">
      <c r="A1299" s="42">
        <v>1295</v>
      </c>
      <c r="B1299" s="43">
        <v>40719</v>
      </c>
      <c r="C1299" s="42">
        <v>2</v>
      </c>
      <c r="D1299" s="42">
        <v>5</v>
      </c>
      <c r="E1299" s="42">
        <v>15</v>
      </c>
      <c r="F1299" s="42">
        <v>20</v>
      </c>
      <c r="G1299" s="42">
        <v>43</v>
      </c>
      <c r="H1299" s="42">
        <v>57</v>
      </c>
      <c r="I1299" s="44">
        <v>73451540.260000005</v>
      </c>
      <c r="J1299" s="44">
        <v>13945.66</v>
      </c>
      <c r="K1299" s="44">
        <v>312.56</v>
      </c>
    </row>
    <row r="1300" spans="1:11" x14ac:dyDescent="0.2">
      <c r="A1300" s="2">
        <v>1296</v>
      </c>
      <c r="B1300" s="45">
        <v>40723</v>
      </c>
      <c r="C1300" s="2">
        <v>10</v>
      </c>
      <c r="D1300" s="2">
        <v>14</v>
      </c>
      <c r="E1300" s="2">
        <v>43</v>
      </c>
      <c r="F1300" s="2">
        <v>46</v>
      </c>
      <c r="G1300" s="2">
        <v>49</v>
      </c>
      <c r="H1300" s="2">
        <v>53</v>
      </c>
      <c r="I1300" s="46">
        <v>0</v>
      </c>
      <c r="J1300" s="46">
        <v>27308.81</v>
      </c>
      <c r="K1300" s="46">
        <v>519.15</v>
      </c>
    </row>
    <row r="1301" spans="1:11" x14ac:dyDescent="0.2">
      <c r="A1301" s="42">
        <v>1297</v>
      </c>
      <c r="B1301" s="43">
        <v>40726</v>
      </c>
      <c r="C1301" s="42">
        <v>2</v>
      </c>
      <c r="D1301" s="42">
        <v>5</v>
      </c>
      <c r="E1301" s="42">
        <v>11</v>
      </c>
      <c r="F1301" s="42">
        <v>13</v>
      </c>
      <c r="G1301" s="42">
        <v>56</v>
      </c>
      <c r="H1301" s="42">
        <v>59</v>
      </c>
      <c r="I1301" s="44">
        <v>0</v>
      </c>
      <c r="J1301" s="44">
        <v>17409.61</v>
      </c>
      <c r="K1301" s="44">
        <v>260.75</v>
      </c>
    </row>
    <row r="1302" spans="1:11" x14ac:dyDescent="0.2">
      <c r="A1302" s="2">
        <v>1298</v>
      </c>
      <c r="B1302" s="45">
        <v>40730</v>
      </c>
      <c r="C1302" s="2">
        <v>14</v>
      </c>
      <c r="D1302" s="2">
        <v>15</v>
      </c>
      <c r="E1302" s="2">
        <v>30</v>
      </c>
      <c r="F1302" s="2">
        <v>53</v>
      </c>
      <c r="G1302" s="2">
        <v>55</v>
      </c>
      <c r="H1302" s="2">
        <v>60</v>
      </c>
      <c r="I1302" s="46">
        <v>9047534.5999999996</v>
      </c>
      <c r="J1302" s="46">
        <v>48940.41</v>
      </c>
      <c r="K1302" s="46">
        <v>656.63</v>
      </c>
    </row>
    <row r="1303" spans="1:11" x14ac:dyDescent="0.2">
      <c r="A1303" s="42">
        <v>1299</v>
      </c>
      <c r="B1303" s="43">
        <v>40733</v>
      </c>
      <c r="C1303" s="42">
        <v>8</v>
      </c>
      <c r="D1303" s="42">
        <v>22</v>
      </c>
      <c r="E1303" s="42">
        <v>32</v>
      </c>
      <c r="F1303" s="42">
        <v>43</v>
      </c>
      <c r="G1303" s="42">
        <v>53</v>
      </c>
      <c r="H1303" s="42">
        <v>56</v>
      </c>
      <c r="I1303" s="44">
        <v>0</v>
      </c>
      <c r="J1303" s="44">
        <v>40850.42</v>
      </c>
      <c r="K1303" s="44">
        <v>672.98</v>
      </c>
    </row>
    <row r="1304" spans="1:11" x14ac:dyDescent="0.2">
      <c r="A1304" s="2">
        <v>1300</v>
      </c>
      <c r="B1304" s="45">
        <v>40737</v>
      </c>
      <c r="C1304" s="2">
        <v>43</v>
      </c>
      <c r="D1304" s="2">
        <v>44</v>
      </c>
      <c r="E1304" s="2">
        <v>46</v>
      </c>
      <c r="F1304" s="2">
        <v>53</v>
      </c>
      <c r="G1304" s="2">
        <v>54</v>
      </c>
      <c r="H1304" s="2">
        <v>59</v>
      </c>
      <c r="I1304" s="46">
        <v>9484391.4199999999</v>
      </c>
      <c r="J1304" s="46">
        <v>36709.5</v>
      </c>
      <c r="K1304" s="46">
        <v>832.87</v>
      </c>
    </row>
    <row r="1305" spans="1:11" x14ac:dyDescent="0.2">
      <c r="A1305" s="42">
        <v>1301</v>
      </c>
      <c r="B1305" s="43">
        <v>40740</v>
      </c>
      <c r="C1305" s="42">
        <v>3</v>
      </c>
      <c r="D1305" s="42">
        <v>16</v>
      </c>
      <c r="E1305" s="42">
        <v>23</v>
      </c>
      <c r="F1305" s="42">
        <v>25</v>
      </c>
      <c r="G1305" s="42">
        <v>51</v>
      </c>
      <c r="H1305" s="42">
        <v>56</v>
      </c>
      <c r="I1305" s="44">
        <v>2751015.4</v>
      </c>
      <c r="J1305" s="44">
        <v>20181.189999999999</v>
      </c>
      <c r="K1305" s="44">
        <v>413.85</v>
      </c>
    </row>
    <row r="1306" spans="1:11" x14ac:dyDescent="0.2">
      <c r="A1306" s="2">
        <v>1302</v>
      </c>
      <c r="B1306" s="45">
        <v>40744</v>
      </c>
      <c r="C1306" s="2">
        <v>2</v>
      </c>
      <c r="D1306" s="2">
        <v>10</v>
      </c>
      <c r="E1306" s="2">
        <v>15</v>
      </c>
      <c r="F1306" s="2">
        <v>44</v>
      </c>
      <c r="G1306" s="2">
        <v>56</v>
      </c>
      <c r="H1306" s="2">
        <v>57</v>
      </c>
      <c r="I1306" s="46">
        <v>0</v>
      </c>
      <c r="J1306" s="46">
        <v>20161.47</v>
      </c>
      <c r="K1306" s="46">
        <v>356.91</v>
      </c>
    </row>
    <row r="1307" spans="1:11" x14ac:dyDescent="0.2">
      <c r="A1307" s="42">
        <v>1303</v>
      </c>
      <c r="B1307" s="43">
        <v>40747</v>
      </c>
      <c r="C1307" s="42">
        <v>8</v>
      </c>
      <c r="D1307" s="42">
        <v>19</v>
      </c>
      <c r="E1307" s="42">
        <v>46</v>
      </c>
      <c r="F1307" s="42">
        <v>51</v>
      </c>
      <c r="G1307" s="42">
        <v>52</v>
      </c>
      <c r="H1307" s="42">
        <v>54</v>
      </c>
      <c r="I1307" s="44">
        <v>0</v>
      </c>
      <c r="J1307" s="44">
        <v>40211.480000000003</v>
      </c>
      <c r="K1307" s="44">
        <v>643.1</v>
      </c>
    </row>
    <row r="1308" spans="1:11" x14ac:dyDescent="0.2">
      <c r="A1308" s="2">
        <v>1304</v>
      </c>
      <c r="B1308" s="45">
        <v>40751</v>
      </c>
      <c r="C1308" s="2">
        <v>7</v>
      </c>
      <c r="D1308" s="2">
        <v>14</v>
      </c>
      <c r="E1308" s="2">
        <v>15</v>
      </c>
      <c r="F1308" s="2">
        <v>20</v>
      </c>
      <c r="G1308" s="2">
        <v>23</v>
      </c>
      <c r="H1308" s="2">
        <v>35</v>
      </c>
      <c r="I1308" s="46">
        <v>0</v>
      </c>
      <c r="J1308" s="46">
        <v>21229.7</v>
      </c>
      <c r="K1308" s="46">
        <v>316.58</v>
      </c>
    </row>
    <row r="1309" spans="1:11" x14ac:dyDescent="0.2">
      <c r="A1309" s="42">
        <v>1305</v>
      </c>
      <c r="B1309" s="43">
        <v>40754</v>
      </c>
      <c r="C1309" s="42">
        <v>3</v>
      </c>
      <c r="D1309" s="42">
        <v>5</v>
      </c>
      <c r="E1309" s="42">
        <v>11</v>
      </c>
      <c r="F1309" s="42">
        <v>36</v>
      </c>
      <c r="G1309" s="42">
        <v>44</v>
      </c>
      <c r="H1309" s="42">
        <v>46</v>
      </c>
      <c r="I1309" s="44">
        <v>0</v>
      </c>
      <c r="J1309" s="44">
        <v>16998.55</v>
      </c>
      <c r="K1309" s="44">
        <v>330.85</v>
      </c>
    </row>
    <row r="1310" spans="1:11" x14ac:dyDescent="0.2">
      <c r="A1310" s="2">
        <v>1306</v>
      </c>
      <c r="B1310" s="45">
        <v>40758</v>
      </c>
      <c r="C1310" s="2">
        <v>6</v>
      </c>
      <c r="D1310" s="2">
        <v>19</v>
      </c>
      <c r="E1310" s="2">
        <v>22</v>
      </c>
      <c r="F1310" s="2">
        <v>34</v>
      </c>
      <c r="G1310" s="2">
        <v>43</v>
      </c>
      <c r="H1310" s="2">
        <v>45</v>
      </c>
      <c r="I1310" s="46">
        <v>0</v>
      </c>
      <c r="J1310" s="46">
        <v>14988.5</v>
      </c>
      <c r="K1310" s="46">
        <v>334.37</v>
      </c>
    </row>
    <row r="1311" spans="1:11" x14ac:dyDescent="0.2">
      <c r="A1311" s="42">
        <v>1307</v>
      </c>
      <c r="B1311" s="43">
        <v>40761</v>
      </c>
      <c r="C1311" s="42">
        <v>7</v>
      </c>
      <c r="D1311" s="42">
        <v>10</v>
      </c>
      <c r="E1311" s="42">
        <v>32</v>
      </c>
      <c r="F1311" s="42">
        <v>43</v>
      </c>
      <c r="G1311" s="42">
        <v>47</v>
      </c>
      <c r="H1311" s="42">
        <v>54</v>
      </c>
      <c r="I1311" s="44">
        <v>32075789.449999999</v>
      </c>
      <c r="J1311" s="44">
        <v>18962.37</v>
      </c>
      <c r="K1311" s="44">
        <v>376.13</v>
      </c>
    </row>
    <row r="1312" spans="1:11" x14ac:dyDescent="0.2">
      <c r="A1312" s="2">
        <v>1308</v>
      </c>
      <c r="B1312" s="45">
        <v>40764</v>
      </c>
      <c r="C1312" s="2">
        <v>7</v>
      </c>
      <c r="D1312" s="2">
        <v>8</v>
      </c>
      <c r="E1312" s="2">
        <v>24</v>
      </c>
      <c r="F1312" s="2">
        <v>30</v>
      </c>
      <c r="G1312" s="2">
        <v>33</v>
      </c>
      <c r="H1312" s="2">
        <v>47</v>
      </c>
      <c r="I1312" s="46">
        <v>0</v>
      </c>
      <c r="J1312" s="46">
        <v>11487.79</v>
      </c>
      <c r="K1312" s="46">
        <v>278.64999999999998</v>
      </c>
    </row>
    <row r="1313" spans="1:11" x14ac:dyDescent="0.2">
      <c r="A1313" s="42">
        <v>1309</v>
      </c>
      <c r="B1313" s="43">
        <v>40766</v>
      </c>
      <c r="C1313" s="42">
        <v>7</v>
      </c>
      <c r="D1313" s="42">
        <v>12</v>
      </c>
      <c r="E1313" s="42">
        <v>25</v>
      </c>
      <c r="F1313" s="42">
        <v>26</v>
      </c>
      <c r="G1313" s="42">
        <v>32</v>
      </c>
      <c r="H1313" s="42">
        <v>39</v>
      </c>
      <c r="I1313" s="44">
        <v>0</v>
      </c>
      <c r="J1313" s="44">
        <v>13438.49</v>
      </c>
      <c r="K1313" s="44">
        <v>311.5</v>
      </c>
    </row>
    <row r="1314" spans="1:11" x14ac:dyDescent="0.2">
      <c r="A1314" s="2">
        <v>1310</v>
      </c>
      <c r="B1314" s="45">
        <v>40768</v>
      </c>
      <c r="C1314" s="2">
        <v>8</v>
      </c>
      <c r="D1314" s="2">
        <v>9</v>
      </c>
      <c r="E1314" s="2">
        <v>14</v>
      </c>
      <c r="F1314" s="2">
        <v>32</v>
      </c>
      <c r="G1314" s="2">
        <v>53</v>
      </c>
      <c r="H1314" s="2">
        <v>59</v>
      </c>
      <c r="I1314" s="46">
        <v>0</v>
      </c>
      <c r="J1314" s="46">
        <v>19392.080000000002</v>
      </c>
      <c r="K1314" s="46">
        <v>391.57</v>
      </c>
    </row>
    <row r="1315" spans="1:11" x14ac:dyDescent="0.2">
      <c r="A1315" s="42">
        <v>1311</v>
      </c>
      <c r="B1315" s="43">
        <v>40772</v>
      </c>
      <c r="C1315" s="42">
        <v>7</v>
      </c>
      <c r="D1315" s="42">
        <v>9</v>
      </c>
      <c r="E1315" s="42">
        <v>12</v>
      </c>
      <c r="F1315" s="42">
        <v>19</v>
      </c>
      <c r="G1315" s="42">
        <v>45</v>
      </c>
      <c r="H1315" s="42">
        <v>54</v>
      </c>
      <c r="I1315" s="44">
        <v>0</v>
      </c>
      <c r="J1315" s="44">
        <v>9118.4699999999993</v>
      </c>
      <c r="K1315" s="44">
        <v>242.16</v>
      </c>
    </row>
    <row r="1316" spans="1:11" x14ac:dyDescent="0.2">
      <c r="A1316" s="2">
        <v>1312</v>
      </c>
      <c r="B1316" s="45">
        <v>40775</v>
      </c>
      <c r="C1316" s="2">
        <v>5</v>
      </c>
      <c r="D1316" s="2">
        <v>20</v>
      </c>
      <c r="E1316" s="2">
        <v>22</v>
      </c>
      <c r="F1316" s="2">
        <v>28</v>
      </c>
      <c r="G1316" s="2">
        <v>29</v>
      </c>
      <c r="H1316" s="2">
        <v>30</v>
      </c>
      <c r="I1316" s="46">
        <v>0</v>
      </c>
      <c r="J1316" s="46">
        <v>13386.76</v>
      </c>
      <c r="K1316" s="46">
        <v>370.42</v>
      </c>
    </row>
    <row r="1317" spans="1:11" x14ac:dyDescent="0.2">
      <c r="A1317" s="42">
        <v>1313</v>
      </c>
      <c r="B1317" s="43">
        <v>40779</v>
      </c>
      <c r="C1317" s="42">
        <v>1</v>
      </c>
      <c r="D1317" s="42">
        <v>4</v>
      </c>
      <c r="E1317" s="42">
        <v>26</v>
      </c>
      <c r="F1317" s="42">
        <v>39</v>
      </c>
      <c r="G1317" s="42">
        <v>43</v>
      </c>
      <c r="H1317" s="42">
        <v>49</v>
      </c>
      <c r="I1317" s="44">
        <v>0</v>
      </c>
      <c r="J1317" s="44">
        <v>20309.34</v>
      </c>
      <c r="K1317" s="44">
        <v>449.52</v>
      </c>
    </row>
    <row r="1318" spans="1:11" x14ac:dyDescent="0.2">
      <c r="A1318" s="2">
        <v>1314</v>
      </c>
      <c r="B1318" s="45">
        <v>40782</v>
      </c>
      <c r="C1318" s="2">
        <v>38</v>
      </c>
      <c r="D1318" s="2">
        <v>42</v>
      </c>
      <c r="E1318" s="2">
        <v>44</v>
      </c>
      <c r="F1318" s="2">
        <v>52</v>
      </c>
      <c r="G1318" s="2">
        <v>58</v>
      </c>
      <c r="H1318" s="2">
        <v>60</v>
      </c>
      <c r="I1318" s="46">
        <v>0</v>
      </c>
      <c r="J1318" s="46">
        <v>27514.75</v>
      </c>
      <c r="K1318" s="46">
        <v>615.03</v>
      </c>
    </row>
    <row r="1319" spans="1:11" x14ac:dyDescent="0.2">
      <c r="A1319" s="42">
        <v>1315</v>
      </c>
      <c r="B1319" s="43">
        <v>40786</v>
      </c>
      <c r="C1319" s="42">
        <v>1</v>
      </c>
      <c r="D1319" s="42">
        <v>27</v>
      </c>
      <c r="E1319" s="42">
        <v>29</v>
      </c>
      <c r="F1319" s="42">
        <v>38</v>
      </c>
      <c r="G1319" s="42">
        <v>50</v>
      </c>
      <c r="H1319" s="42">
        <v>52</v>
      </c>
      <c r="I1319" s="44">
        <v>63981675.840000004</v>
      </c>
      <c r="J1319" s="44">
        <v>43290.92</v>
      </c>
      <c r="K1319" s="44">
        <v>741.88</v>
      </c>
    </row>
    <row r="1320" spans="1:11" x14ac:dyDescent="0.2">
      <c r="A1320" s="2">
        <v>1316</v>
      </c>
      <c r="B1320" s="45">
        <v>40789</v>
      </c>
      <c r="C1320" s="2">
        <v>8</v>
      </c>
      <c r="D1320" s="2">
        <v>13</v>
      </c>
      <c r="E1320" s="2">
        <v>25</v>
      </c>
      <c r="F1320" s="2">
        <v>34</v>
      </c>
      <c r="G1320" s="2">
        <v>42</v>
      </c>
      <c r="H1320" s="2">
        <v>48</v>
      </c>
      <c r="I1320" s="46">
        <v>2824002.29</v>
      </c>
      <c r="J1320" s="46">
        <v>6361.12</v>
      </c>
      <c r="K1320" s="46">
        <v>224.45</v>
      </c>
    </row>
    <row r="1321" spans="1:11" x14ac:dyDescent="0.2">
      <c r="A1321" s="42">
        <v>1317</v>
      </c>
      <c r="B1321" s="43">
        <v>40794</v>
      </c>
      <c r="C1321" s="42">
        <v>6</v>
      </c>
      <c r="D1321" s="42">
        <v>13</v>
      </c>
      <c r="E1321" s="42">
        <v>29</v>
      </c>
      <c r="F1321" s="42">
        <v>30</v>
      </c>
      <c r="G1321" s="42">
        <v>35</v>
      </c>
      <c r="H1321" s="42">
        <v>37</v>
      </c>
      <c r="I1321" s="44">
        <v>0</v>
      </c>
      <c r="J1321" s="44">
        <v>17952.11</v>
      </c>
      <c r="K1321" s="44">
        <v>343.38</v>
      </c>
    </row>
    <row r="1322" spans="1:11" x14ac:dyDescent="0.2">
      <c r="A1322" s="2">
        <v>1318</v>
      </c>
      <c r="B1322" s="45">
        <v>40796</v>
      </c>
      <c r="C1322" s="2">
        <v>11</v>
      </c>
      <c r="D1322" s="2">
        <v>14</v>
      </c>
      <c r="E1322" s="2">
        <v>16</v>
      </c>
      <c r="F1322" s="2">
        <v>28</v>
      </c>
      <c r="G1322" s="2">
        <v>34</v>
      </c>
      <c r="H1322" s="2">
        <v>46</v>
      </c>
      <c r="I1322" s="46">
        <v>0</v>
      </c>
      <c r="J1322" s="46">
        <v>10648.09</v>
      </c>
      <c r="K1322" s="46">
        <v>305.89</v>
      </c>
    </row>
    <row r="1323" spans="1:11" x14ac:dyDescent="0.2">
      <c r="A1323" s="42">
        <v>1319</v>
      </c>
      <c r="B1323" s="43">
        <v>40800</v>
      </c>
      <c r="C1323" s="42">
        <v>4</v>
      </c>
      <c r="D1323" s="42">
        <v>5</v>
      </c>
      <c r="E1323" s="42">
        <v>16</v>
      </c>
      <c r="F1323" s="42">
        <v>18</v>
      </c>
      <c r="G1323" s="42">
        <v>27</v>
      </c>
      <c r="H1323" s="42">
        <v>51</v>
      </c>
      <c r="I1323" s="44">
        <v>0</v>
      </c>
      <c r="J1323" s="44">
        <v>17148.38</v>
      </c>
      <c r="K1323" s="44">
        <v>323.57</v>
      </c>
    </row>
    <row r="1324" spans="1:11" x14ac:dyDescent="0.2">
      <c r="A1324" s="2">
        <v>1320</v>
      </c>
      <c r="B1324" s="45">
        <v>40803</v>
      </c>
      <c r="C1324" s="2">
        <v>17</v>
      </c>
      <c r="D1324" s="2">
        <v>24</v>
      </c>
      <c r="E1324" s="2">
        <v>25</v>
      </c>
      <c r="F1324" s="2">
        <v>38</v>
      </c>
      <c r="G1324" s="2">
        <v>41</v>
      </c>
      <c r="H1324" s="2">
        <v>55</v>
      </c>
      <c r="I1324" s="46">
        <v>0</v>
      </c>
      <c r="J1324" s="46">
        <v>20240.7</v>
      </c>
      <c r="K1324" s="46">
        <v>435.63</v>
      </c>
    </row>
    <row r="1325" spans="1:11" x14ac:dyDescent="0.2">
      <c r="A1325" s="42">
        <v>1321</v>
      </c>
      <c r="B1325" s="43">
        <v>40807</v>
      </c>
      <c r="C1325" s="42">
        <v>10</v>
      </c>
      <c r="D1325" s="42">
        <v>47</v>
      </c>
      <c r="E1325" s="42">
        <v>51</v>
      </c>
      <c r="F1325" s="42">
        <v>53</v>
      </c>
      <c r="G1325" s="42">
        <v>59</v>
      </c>
      <c r="H1325" s="42">
        <v>60</v>
      </c>
      <c r="I1325" s="44">
        <v>31071213.530000001</v>
      </c>
      <c r="J1325" s="44">
        <v>24303.54</v>
      </c>
      <c r="K1325" s="44">
        <v>377.41</v>
      </c>
    </row>
    <row r="1326" spans="1:11" x14ac:dyDescent="0.2">
      <c r="A1326" s="2">
        <v>1322</v>
      </c>
      <c r="B1326" s="45">
        <v>40810</v>
      </c>
      <c r="C1326" s="2">
        <v>10</v>
      </c>
      <c r="D1326" s="2">
        <v>21</v>
      </c>
      <c r="E1326" s="2">
        <v>43</v>
      </c>
      <c r="F1326" s="2">
        <v>47</v>
      </c>
      <c r="G1326" s="2">
        <v>53</v>
      </c>
      <c r="H1326" s="2">
        <v>55</v>
      </c>
      <c r="I1326" s="46">
        <v>0</v>
      </c>
      <c r="J1326" s="46">
        <v>27567.360000000001</v>
      </c>
      <c r="K1326" s="46">
        <v>568.91999999999996</v>
      </c>
    </row>
    <row r="1327" spans="1:11" x14ac:dyDescent="0.2">
      <c r="A1327" s="42">
        <v>1323</v>
      </c>
      <c r="B1327" s="43">
        <v>40814</v>
      </c>
      <c r="C1327" s="42">
        <v>6</v>
      </c>
      <c r="D1327" s="42">
        <v>15</v>
      </c>
      <c r="E1327" s="42">
        <v>25</v>
      </c>
      <c r="F1327" s="42">
        <v>37</v>
      </c>
      <c r="G1327" s="42">
        <v>48</v>
      </c>
      <c r="H1327" s="42">
        <v>55</v>
      </c>
      <c r="I1327" s="44">
        <v>0</v>
      </c>
      <c r="J1327" s="44">
        <v>28697.23</v>
      </c>
      <c r="K1327" s="44">
        <v>441.39</v>
      </c>
    </row>
    <row r="1328" spans="1:11" x14ac:dyDescent="0.2">
      <c r="A1328" s="2">
        <v>1324</v>
      </c>
      <c r="B1328" s="45">
        <v>40817</v>
      </c>
      <c r="C1328" s="2">
        <v>18</v>
      </c>
      <c r="D1328" s="2">
        <v>29</v>
      </c>
      <c r="E1328" s="2">
        <v>31</v>
      </c>
      <c r="F1328" s="2">
        <v>44</v>
      </c>
      <c r="G1328" s="2">
        <v>51</v>
      </c>
      <c r="H1328" s="2">
        <v>57</v>
      </c>
      <c r="I1328" s="46">
        <v>0</v>
      </c>
      <c r="J1328" s="46">
        <v>23149.62</v>
      </c>
      <c r="K1328" s="46">
        <v>524.64</v>
      </c>
    </row>
    <row r="1329" spans="1:11" x14ac:dyDescent="0.2">
      <c r="A1329" s="42">
        <v>1325</v>
      </c>
      <c r="B1329" s="43">
        <v>40821</v>
      </c>
      <c r="C1329" s="42">
        <v>2</v>
      </c>
      <c r="D1329" s="42">
        <v>5</v>
      </c>
      <c r="E1329" s="42">
        <v>16</v>
      </c>
      <c r="F1329" s="42">
        <v>20</v>
      </c>
      <c r="G1329" s="42">
        <v>35</v>
      </c>
      <c r="H1329" s="42">
        <v>43</v>
      </c>
      <c r="I1329" s="44">
        <v>0</v>
      </c>
      <c r="J1329" s="44">
        <v>13111.44</v>
      </c>
      <c r="K1329" s="44">
        <v>259.22000000000003</v>
      </c>
    </row>
    <row r="1330" spans="1:11" x14ac:dyDescent="0.2">
      <c r="A1330" s="2">
        <v>1326</v>
      </c>
      <c r="B1330" s="45">
        <v>40824</v>
      </c>
      <c r="C1330" s="2">
        <v>10</v>
      </c>
      <c r="D1330" s="2">
        <v>11</v>
      </c>
      <c r="E1330" s="2">
        <v>18</v>
      </c>
      <c r="F1330" s="2">
        <v>19</v>
      </c>
      <c r="G1330" s="2">
        <v>30</v>
      </c>
      <c r="H1330" s="2">
        <v>50</v>
      </c>
      <c r="I1330" s="46">
        <v>0</v>
      </c>
      <c r="J1330" s="46">
        <v>17249.11</v>
      </c>
      <c r="K1330" s="46">
        <v>333.97</v>
      </c>
    </row>
    <row r="1331" spans="1:11" x14ac:dyDescent="0.2">
      <c r="A1331" s="42">
        <v>1327</v>
      </c>
      <c r="B1331" s="43">
        <v>40829</v>
      </c>
      <c r="C1331" s="42">
        <v>16</v>
      </c>
      <c r="D1331" s="42">
        <v>35</v>
      </c>
      <c r="E1331" s="42">
        <v>36</v>
      </c>
      <c r="F1331" s="42">
        <v>41</v>
      </c>
      <c r="G1331" s="42">
        <v>52</v>
      </c>
      <c r="H1331" s="42">
        <v>54</v>
      </c>
      <c r="I1331" s="44">
        <v>0</v>
      </c>
      <c r="J1331" s="44">
        <v>38492.129999999997</v>
      </c>
      <c r="K1331" s="44">
        <v>682.09</v>
      </c>
    </row>
    <row r="1332" spans="1:11" x14ac:dyDescent="0.2">
      <c r="A1332" s="2">
        <v>1328</v>
      </c>
      <c r="B1332" s="45">
        <v>40831</v>
      </c>
      <c r="C1332" s="2">
        <v>10</v>
      </c>
      <c r="D1332" s="2">
        <v>23</v>
      </c>
      <c r="E1332" s="2">
        <v>27</v>
      </c>
      <c r="F1332" s="2">
        <v>43</v>
      </c>
      <c r="G1332" s="2">
        <v>53</v>
      </c>
      <c r="H1332" s="2">
        <v>59</v>
      </c>
      <c r="I1332" s="46">
        <v>45390782.32</v>
      </c>
      <c r="J1332" s="46">
        <v>16945.580000000002</v>
      </c>
      <c r="K1332" s="46">
        <v>363.65</v>
      </c>
    </row>
    <row r="1333" spans="1:11" x14ac:dyDescent="0.2">
      <c r="A1333" s="42">
        <v>1329</v>
      </c>
      <c r="B1333" s="43">
        <v>40835</v>
      </c>
      <c r="C1333" s="42">
        <v>7</v>
      </c>
      <c r="D1333" s="42">
        <v>8</v>
      </c>
      <c r="E1333" s="42">
        <v>11</v>
      </c>
      <c r="F1333" s="42">
        <v>39</v>
      </c>
      <c r="G1333" s="42">
        <v>43</v>
      </c>
      <c r="H1333" s="42">
        <v>50</v>
      </c>
      <c r="I1333" s="44">
        <v>0</v>
      </c>
      <c r="J1333" s="44">
        <v>22514.95</v>
      </c>
      <c r="K1333" s="44">
        <v>404.81</v>
      </c>
    </row>
    <row r="1334" spans="1:11" x14ac:dyDescent="0.2">
      <c r="A1334" s="2">
        <v>1330</v>
      </c>
      <c r="B1334" s="45">
        <v>40838</v>
      </c>
      <c r="C1334" s="2">
        <v>8</v>
      </c>
      <c r="D1334" s="2">
        <v>18</v>
      </c>
      <c r="E1334" s="2">
        <v>21</v>
      </c>
      <c r="F1334" s="2">
        <v>30</v>
      </c>
      <c r="G1334" s="2">
        <v>48</v>
      </c>
      <c r="H1334" s="2">
        <v>49</v>
      </c>
      <c r="I1334" s="46">
        <v>0</v>
      </c>
      <c r="J1334" s="46">
        <v>34525.57</v>
      </c>
      <c r="K1334" s="46">
        <v>553.85</v>
      </c>
    </row>
    <row r="1335" spans="1:11" x14ac:dyDescent="0.2">
      <c r="A1335" s="42">
        <v>1331</v>
      </c>
      <c r="B1335" s="43">
        <v>40842</v>
      </c>
      <c r="C1335" s="42">
        <v>9</v>
      </c>
      <c r="D1335" s="42">
        <v>24</v>
      </c>
      <c r="E1335" s="42">
        <v>26</v>
      </c>
      <c r="F1335" s="42">
        <v>39</v>
      </c>
      <c r="G1335" s="42">
        <v>46</v>
      </c>
      <c r="H1335" s="42">
        <v>57</v>
      </c>
      <c r="I1335" s="44">
        <v>29215205.370000001</v>
      </c>
      <c r="J1335" s="44">
        <v>18125.57</v>
      </c>
      <c r="K1335" s="44">
        <v>354.7</v>
      </c>
    </row>
    <row r="1336" spans="1:11" x14ac:dyDescent="0.2">
      <c r="A1336" s="2">
        <v>1332</v>
      </c>
      <c r="B1336" s="45">
        <v>40845</v>
      </c>
      <c r="C1336" s="2">
        <v>3</v>
      </c>
      <c r="D1336" s="2">
        <v>5</v>
      </c>
      <c r="E1336" s="2">
        <v>13</v>
      </c>
      <c r="F1336" s="2">
        <v>24</v>
      </c>
      <c r="G1336" s="2">
        <v>35</v>
      </c>
      <c r="H1336" s="2">
        <v>59</v>
      </c>
      <c r="I1336" s="46">
        <v>2963357.08</v>
      </c>
      <c r="J1336" s="46">
        <v>10724.53</v>
      </c>
      <c r="K1336" s="46">
        <v>212.98</v>
      </c>
    </row>
    <row r="1337" spans="1:11" x14ac:dyDescent="0.2">
      <c r="A1337" s="42">
        <v>1333</v>
      </c>
      <c r="B1337" s="43">
        <v>40850</v>
      </c>
      <c r="C1337" s="42">
        <v>25</v>
      </c>
      <c r="D1337" s="42">
        <v>26</v>
      </c>
      <c r="E1337" s="42">
        <v>28</v>
      </c>
      <c r="F1337" s="42">
        <v>33</v>
      </c>
      <c r="G1337" s="42">
        <v>42</v>
      </c>
      <c r="H1337" s="42">
        <v>51</v>
      </c>
      <c r="I1337" s="44">
        <v>0</v>
      </c>
      <c r="J1337" s="44">
        <v>25689.91</v>
      </c>
      <c r="K1337" s="44">
        <v>509.06</v>
      </c>
    </row>
    <row r="1338" spans="1:11" x14ac:dyDescent="0.2">
      <c r="A1338" s="2">
        <v>1334</v>
      </c>
      <c r="B1338" s="45">
        <v>40852</v>
      </c>
      <c r="C1338" s="2">
        <v>1</v>
      </c>
      <c r="D1338" s="2">
        <v>6</v>
      </c>
      <c r="E1338" s="2">
        <v>8</v>
      </c>
      <c r="F1338" s="2">
        <v>10</v>
      </c>
      <c r="G1338" s="2">
        <v>25</v>
      </c>
      <c r="H1338" s="2">
        <v>27</v>
      </c>
      <c r="I1338" s="46">
        <v>0</v>
      </c>
      <c r="J1338" s="46">
        <v>4246.2</v>
      </c>
      <c r="K1338" s="46">
        <v>141.59</v>
      </c>
    </row>
    <row r="1339" spans="1:11" x14ac:dyDescent="0.2">
      <c r="A1339" s="42">
        <v>1335</v>
      </c>
      <c r="B1339" s="43">
        <v>40856</v>
      </c>
      <c r="C1339" s="42">
        <v>3</v>
      </c>
      <c r="D1339" s="42">
        <v>14</v>
      </c>
      <c r="E1339" s="42">
        <v>20</v>
      </c>
      <c r="F1339" s="42">
        <v>22</v>
      </c>
      <c r="G1339" s="42">
        <v>49</v>
      </c>
      <c r="H1339" s="42">
        <v>51</v>
      </c>
      <c r="I1339" s="44">
        <v>21885288.489999998</v>
      </c>
      <c r="J1339" s="44">
        <v>26184.33</v>
      </c>
      <c r="K1339" s="44">
        <v>471.52</v>
      </c>
    </row>
    <row r="1340" spans="1:11" x14ac:dyDescent="0.2">
      <c r="A1340" s="2">
        <v>1336</v>
      </c>
      <c r="B1340" s="45">
        <v>40859</v>
      </c>
      <c r="C1340" s="2">
        <v>1</v>
      </c>
      <c r="D1340" s="2">
        <v>32</v>
      </c>
      <c r="E1340" s="2">
        <v>38</v>
      </c>
      <c r="F1340" s="2">
        <v>47</v>
      </c>
      <c r="G1340" s="2">
        <v>51</v>
      </c>
      <c r="H1340" s="2">
        <v>54</v>
      </c>
      <c r="I1340" s="46">
        <v>3086420.09</v>
      </c>
      <c r="J1340" s="46">
        <v>44091.72</v>
      </c>
      <c r="K1340" s="46">
        <v>676.33</v>
      </c>
    </row>
    <row r="1341" spans="1:11" x14ac:dyDescent="0.2">
      <c r="A1341" s="42">
        <v>1337</v>
      </c>
      <c r="B1341" s="43">
        <v>40863</v>
      </c>
      <c r="C1341" s="42">
        <v>2</v>
      </c>
      <c r="D1341" s="42">
        <v>20</v>
      </c>
      <c r="E1341" s="42">
        <v>35</v>
      </c>
      <c r="F1341" s="42">
        <v>38</v>
      </c>
      <c r="G1341" s="42">
        <v>45</v>
      </c>
      <c r="H1341" s="42">
        <v>51</v>
      </c>
      <c r="I1341" s="44">
        <v>0</v>
      </c>
      <c r="J1341" s="44">
        <v>39144.080000000002</v>
      </c>
      <c r="K1341" s="44">
        <v>625.97</v>
      </c>
    </row>
    <row r="1342" spans="1:11" x14ac:dyDescent="0.2">
      <c r="A1342" s="2">
        <v>1338</v>
      </c>
      <c r="B1342" s="45">
        <v>40866</v>
      </c>
      <c r="C1342" s="2">
        <v>1</v>
      </c>
      <c r="D1342" s="2">
        <v>18</v>
      </c>
      <c r="E1342" s="2">
        <v>19</v>
      </c>
      <c r="F1342" s="2">
        <v>33</v>
      </c>
      <c r="G1342" s="2">
        <v>43</v>
      </c>
      <c r="H1342" s="2">
        <v>60</v>
      </c>
      <c r="I1342" s="46">
        <v>5448452.0300000003</v>
      </c>
      <c r="J1342" s="46">
        <v>17484.400000000001</v>
      </c>
      <c r="K1342" s="46">
        <v>402.54</v>
      </c>
    </row>
    <row r="1343" spans="1:11" x14ac:dyDescent="0.2">
      <c r="A1343" s="42">
        <v>1339</v>
      </c>
      <c r="B1343" s="43">
        <v>40870</v>
      </c>
      <c r="C1343" s="42">
        <v>7</v>
      </c>
      <c r="D1343" s="42">
        <v>10</v>
      </c>
      <c r="E1343" s="42">
        <v>14</v>
      </c>
      <c r="F1343" s="42">
        <v>16</v>
      </c>
      <c r="G1343" s="42">
        <v>54</v>
      </c>
      <c r="H1343" s="42">
        <v>59</v>
      </c>
      <c r="I1343" s="44">
        <v>0</v>
      </c>
      <c r="J1343" s="44">
        <v>23616.19</v>
      </c>
      <c r="K1343" s="44">
        <v>384.66</v>
      </c>
    </row>
    <row r="1344" spans="1:11" x14ac:dyDescent="0.2">
      <c r="A1344" s="2">
        <v>1340</v>
      </c>
      <c r="B1344" s="45">
        <v>40873</v>
      </c>
      <c r="C1344" s="2">
        <v>13</v>
      </c>
      <c r="D1344" s="2">
        <v>21</v>
      </c>
      <c r="E1344" s="2">
        <v>30</v>
      </c>
      <c r="F1344" s="2">
        <v>36</v>
      </c>
      <c r="G1344" s="2">
        <v>59</v>
      </c>
      <c r="H1344" s="2">
        <v>60</v>
      </c>
      <c r="I1344" s="46">
        <v>0</v>
      </c>
      <c r="J1344" s="46">
        <v>29502.9</v>
      </c>
      <c r="K1344" s="46">
        <v>486.73</v>
      </c>
    </row>
    <row r="1345" spans="1:11" x14ac:dyDescent="0.2">
      <c r="A1345" s="42">
        <v>1341</v>
      </c>
      <c r="B1345" s="43">
        <v>40877</v>
      </c>
      <c r="C1345" s="42">
        <v>1</v>
      </c>
      <c r="D1345" s="42">
        <v>11</v>
      </c>
      <c r="E1345" s="42">
        <v>20</v>
      </c>
      <c r="F1345" s="42">
        <v>37</v>
      </c>
      <c r="G1345" s="42">
        <v>40</v>
      </c>
      <c r="H1345" s="42">
        <v>52</v>
      </c>
      <c r="I1345" s="44">
        <v>0</v>
      </c>
      <c r="J1345" s="44">
        <v>26529.68</v>
      </c>
      <c r="K1345" s="44">
        <v>519.48</v>
      </c>
    </row>
    <row r="1346" spans="1:11" x14ac:dyDescent="0.2">
      <c r="A1346" s="2">
        <v>1342</v>
      </c>
      <c r="B1346" s="45">
        <v>40880</v>
      </c>
      <c r="C1346" s="2">
        <v>5</v>
      </c>
      <c r="D1346" s="2">
        <v>7</v>
      </c>
      <c r="E1346" s="2">
        <v>42</v>
      </c>
      <c r="F1346" s="2">
        <v>46</v>
      </c>
      <c r="G1346" s="2">
        <v>50</v>
      </c>
      <c r="H1346" s="2">
        <v>60</v>
      </c>
      <c r="I1346" s="46">
        <v>0</v>
      </c>
      <c r="J1346" s="46">
        <v>27452.98</v>
      </c>
      <c r="K1346" s="46">
        <v>494.35</v>
      </c>
    </row>
    <row r="1347" spans="1:11" x14ac:dyDescent="0.2">
      <c r="A1347" s="42">
        <v>1343</v>
      </c>
      <c r="B1347" s="43">
        <v>40884</v>
      </c>
      <c r="C1347" s="42">
        <v>19</v>
      </c>
      <c r="D1347" s="42">
        <v>20</v>
      </c>
      <c r="E1347" s="42">
        <v>31</v>
      </c>
      <c r="F1347" s="42">
        <v>42</v>
      </c>
      <c r="G1347" s="42">
        <v>51</v>
      </c>
      <c r="H1347" s="42">
        <v>56</v>
      </c>
      <c r="I1347" s="44">
        <v>0</v>
      </c>
      <c r="J1347" s="44">
        <v>50455.78</v>
      </c>
      <c r="K1347" s="44">
        <v>683.89</v>
      </c>
    </row>
    <row r="1348" spans="1:11" x14ac:dyDescent="0.2">
      <c r="A1348" s="2">
        <v>1344</v>
      </c>
      <c r="B1348" s="45">
        <v>40887</v>
      </c>
      <c r="C1348" s="2">
        <v>8</v>
      </c>
      <c r="D1348" s="2">
        <v>19</v>
      </c>
      <c r="E1348" s="2">
        <v>21</v>
      </c>
      <c r="F1348" s="2">
        <v>36</v>
      </c>
      <c r="G1348" s="2">
        <v>42</v>
      </c>
      <c r="H1348" s="2">
        <v>59</v>
      </c>
      <c r="I1348" s="46">
        <v>12497169.800000001</v>
      </c>
      <c r="J1348" s="46">
        <v>14632.94</v>
      </c>
      <c r="K1348" s="46">
        <v>368.35</v>
      </c>
    </row>
    <row r="1349" spans="1:11" x14ac:dyDescent="0.2">
      <c r="A1349" s="42">
        <v>1345</v>
      </c>
      <c r="B1349" s="43">
        <v>40891</v>
      </c>
      <c r="C1349" s="42">
        <v>7</v>
      </c>
      <c r="D1349" s="42">
        <v>17</v>
      </c>
      <c r="E1349" s="42">
        <v>19</v>
      </c>
      <c r="F1349" s="42">
        <v>26</v>
      </c>
      <c r="G1349" s="42">
        <v>40</v>
      </c>
      <c r="H1349" s="42">
        <v>50</v>
      </c>
      <c r="I1349" s="44">
        <v>0</v>
      </c>
      <c r="J1349" s="44">
        <v>28067.82</v>
      </c>
      <c r="K1349" s="44">
        <v>491</v>
      </c>
    </row>
    <row r="1350" spans="1:11" x14ac:dyDescent="0.2">
      <c r="A1350" s="2">
        <v>1346</v>
      </c>
      <c r="B1350" s="45">
        <v>40894</v>
      </c>
      <c r="C1350" s="2">
        <v>12</v>
      </c>
      <c r="D1350" s="2">
        <v>32</v>
      </c>
      <c r="E1350" s="2">
        <v>40</v>
      </c>
      <c r="F1350" s="2">
        <v>47</v>
      </c>
      <c r="G1350" s="2">
        <v>48</v>
      </c>
      <c r="H1350" s="2">
        <v>59</v>
      </c>
      <c r="I1350" s="46">
        <v>24409476.190000001</v>
      </c>
      <c r="J1350" s="46">
        <v>45369.34</v>
      </c>
      <c r="K1350" s="46">
        <v>709.77</v>
      </c>
    </row>
    <row r="1351" spans="1:11" x14ac:dyDescent="0.2">
      <c r="A1351" s="42">
        <v>1347</v>
      </c>
      <c r="B1351" s="43">
        <v>40897</v>
      </c>
      <c r="C1351" s="42">
        <v>9</v>
      </c>
      <c r="D1351" s="42">
        <v>19</v>
      </c>
      <c r="E1351" s="42">
        <v>45</v>
      </c>
      <c r="F1351" s="42">
        <v>46</v>
      </c>
      <c r="G1351" s="42">
        <v>54</v>
      </c>
      <c r="H1351" s="42">
        <v>56</v>
      </c>
      <c r="I1351" s="44">
        <v>0</v>
      </c>
      <c r="J1351" s="44">
        <v>24020.82</v>
      </c>
      <c r="K1351" s="44">
        <v>443.53</v>
      </c>
    </row>
    <row r="1352" spans="1:11" x14ac:dyDescent="0.2">
      <c r="A1352" s="2">
        <v>1348</v>
      </c>
      <c r="B1352" s="45">
        <v>40899</v>
      </c>
      <c r="C1352" s="2">
        <v>7</v>
      </c>
      <c r="D1352" s="2">
        <v>12</v>
      </c>
      <c r="E1352" s="2">
        <v>38</v>
      </c>
      <c r="F1352" s="2">
        <v>39</v>
      </c>
      <c r="G1352" s="2">
        <v>45</v>
      </c>
      <c r="H1352" s="2">
        <v>56</v>
      </c>
      <c r="I1352" s="46">
        <v>0</v>
      </c>
      <c r="J1352" s="46">
        <v>15808.64</v>
      </c>
      <c r="K1352" s="46">
        <v>401.26</v>
      </c>
    </row>
    <row r="1353" spans="1:11" x14ac:dyDescent="0.2">
      <c r="A1353" s="42">
        <v>1349</v>
      </c>
      <c r="B1353" s="43">
        <v>40901</v>
      </c>
      <c r="C1353" s="42">
        <v>9</v>
      </c>
      <c r="D1353" s="42">
        <v>19</v>
      </c>
      <c r="E1353" s="42">
        <v>20</v>
      </c>
      <c r="F1353" s="42">
        <v>50</v>
      </c>
      <c r="G1353" s="42">
        <v>51</v>
      </c>
      <c r="H1353" s="42">
        <v>60</v>
      </c>
      <c r="I1353" s="44">
        <v>7099412.9500000002</v>
      </c>
      <c r="J1353" s="44">
        <v>9132.18</v>
      </c>
      <c r="K1353" s="44">
        <v>312.56</v>
      </c>
    </row>
    <row r="1354" spans="1:11" x14ac:dyDescent="0.2">
      <c r="A1354" s="2">
        <v>1350</v>
      </c>
      <c r="B1354" s="45">
        <v>40908</v>
      </c>
      <c r="C1354" s="2">
        <v>3</v>
      </c>
      <c r="D1354" s="2">
        <v>4</v>
      </c>
      <c r="E1354" s="2">
        <v>29</v>
      </c>
      <c r="F1354" s="2">
        <v>36</v>
      </c>
      <c r="G1354" s="2">
        <v>45</v>
      </c>
      <c r="H1354" s="2">
        <v>55</v>
      </c>
      <c r="I1354" s="46">
        <v>35523497.520000003</v>
      </c>
      <c r="J1354" s="46">
        <v>33711.300000000003</v>
      </c>
      <c r="K1354" s="46">
        <v>536.83000000000004</v>
      </c>
    </row>
    <row r="1355" spans="1:11" x14ac:dyDescent="0.2">
      <c r="A1355" s="42">
        <v>1351</v>
      </c>
      <c r="B1355" s="43">
        <v>40912</v>
      </c>
      <c r="C1355" s="42">
        <v>13</v>
      </c>
      <c r="D1355" s="42">
        <v>33</v>
      </c>
      <c r="E1355" s="42">
        <v>36</v>
      </c>
      <c r="F1355" s="42">
        <v>41</v>
      </c>
      <c r="G1355" s="42">
        <v>50</v>
      </c>
      <c r="H1355" s="42">
        <v>56</v>
      </c>
      <c r="I1355" s="44">
        <v>0</v>
      </c>
      <c r="J1355" s="44">
        <v>35012.629999999997</v>
      </c>
      <c r="K1355" s="44">
        <v>521.02</v>
      </c>
    </row>
    <row r="1356" spans="1:11" x14ac:dyDescent="0.2">
      <c r="A1356" s="2">
        <v>1352</v>
      </c>
      <c r="B1356" s="45">
        <v>40915</v>
      </c>
      <c r="C1356" s="2">
        <v>9</v>
      </c>
      <c r="D1356" s="2">
        <v>18</v>
      </c>
      <c r="E1356" s="2">
        <v>24</v>
      </c>
      <c r="F1356" s="2">
        <v>35</v>
      </c>
      <c r="G1356" s="2">
        <v>36</v>
      </c>
      <c r="H1356" s="2">
        <v>59</v>
      </c>
      <c r="I1356" s="46">
        <v>0</v>
      </c>
      <c r="J1356" s="46">
        <v>21559.89</v>
      </c>
      <c r="K1356" s="46">
        <v>348.3</v>
      </c>
    </row>
    <row r="1357" spans="1:11" x14ac:dyDescent="0.2">
      <c r="A1357" s="42">
        <v>1353</v>
      </c>
      <c r="B1357" s="43">
        <v>40919</v>
      </c>
      <c r="C1357" s="42">
        <v>3</v>
      </c>
      <c r="D1357" s="42">
        <v>11</v>
      </c>
      <c r="E1357" s="42">
        <v>13</v>
      </c>
      <c r="F1357" s="42">
        <v>27</v>
      </c>
      <c r="G1357" s="42">
        <v>32</v>
      </c>
      <c r="H1357" s="42">
        <v>47</v>
      </c>
      <c r="I1357" s="44">
        <v>8311160.9900000002</v>
      </c>
      <c r="J1357" s="44">
        <v>10586.03</v>
      </c>
      <c r="K1357" s="44">
        <v>236.2</v>
      </c>
    </row>
    <row r="1358" spans="1:11" x14ac:dyDescent="0.2">
      <c r="A1358" s="2">
        <v>1354</v>
      </c>
      <c r="B1358" s="45">
        <v>40922</v>
      </c>
      <c r="C1358" s="2">
        <v>2</v>
      </c>
      <c r="D1358" s="2">
        <v>8</v>
      </c>
      <c r="E1358" s="2">
        <v>38</v>
      </c>
      <c r="F1358" s="2">
        <v>42</v>
      </c>
      <c r="G1358" s="2">
        <v>48</v>
      </c>
      <c r="H1358" s="2">
        <v>49</v>
      </c>
      <c r="I1358" s="46">
        <v>2815977.4</v>
      </c>
      <c r="J1358" s="46">
        <v>21530.61</v>
      </c>
      <c r="K1358" s="46">
        <v>451.01</v>
      </c>
    </row>
    <row r="1359" spans="1:11" x14ac:dyDescent="0.2">
      <c r="A1359" s="42">
        <v>1355</v>
      </c>
      <c r="B1359" s="43">
        <v>40926</v>
      </c>
      <c r="C1359" s="42">
        <v>11</v>
      </c>
      <c r="D1359" s="42">
        <v>17</v>
      </c>
      <c r="E1359" s="42">
        <v>24</v>
      </c>
      <c r="F1359" s="42">
        <v>39</v>
      </c>
      <c r="G1359" s="42">
        <v>46</v>
      </c>
      <c r="H1359" s="42">
        <v>49</v>
      </c>
      <c r="I1359" s="44">
        <v>0</v>
      </c>
      <c r="J1359" s="44">
        <v>12427.32</v>
      </c>
      <c r="K1359" s="44">
        <v>363.81</v>
      </c>
    </row>
    <row r="1360" spans="1:11" x14ac:dyDescent="0.2">
      <c r="A1360" s="2">
        <v>1356</v>
      </c>
      <c r="B1360" s="45">
        <v>40929</v>
      </c>
      <c r="C1360" s="2">
        <v>6</v>
      </c>
      <c r="D1360" s="2">
        <v>13</v>
      </c>
      <c r="E1360" s="2">
        <v>21</v>
      </c>
      <c r="F1360" s="2">
        <v>22</v>
      </c>
      <c r="G1360" s="2">
        <v>31</v>
      </c>
      <c r="H1360" s="2">
        <v>46</v>
      </c>
      <c r="I1360" s="46">
        <v>0</v>
      </c>
      <c r="J1360" s="46">
        <v>22697.17</v>
      </c>
      <c r="K1360" s="46">
        <v>412.75</v>
      </c>
    </row>
    <row r="1361" spans="1:11" x14ac:dyDescent="0.2">
      <c r="A1361" s="42">
        <v>1357</v>
      </c>
      <c r="B1361" s="43">
        <v>40933</v>
      </c>
      <c r="C1361" s="42">
        <v>1</v>
      </c>
      <c r="D1361" s="42">
        <v>19</v>
      </c>
      <c r="E1361" s="42">
        <v>24</v>
      </c>
      <c r="F1361" s="42">
        <v>26</v>
      </c>
      <c r="G1361" s="42">
        <v>52</v>
      </c>
      <c r="H1361" s="42">
        <v>55</v>
      </c>
      <c r="I1361" s="44">
        <v>0</v>
      </c>
      <c r="J1361" s="44">
        <v>17572.169999999998</v>
      </c>
      <c r="K1361" s="44">
        <v>419.59</v>
      </c>
    </row>
    <row r="1362" spans="1:11" x14ac:dyDescent="0.2">
      <c r="A1362" s="2">
        <v>1358</v>
      </c>
      <c r="B1362" s="45">
        <v>40936</v>
      </c>
      <c r="C1362" s="2">
        <v>3</v>
      </c>
      <c r="D1362" s="2">
        <v>15</v>
      </c>
      <c r="E1362" s="2">
        <v>16</v>
      </c>
      <c r="F1362" s="2">
        <v>35</v>
      </c>
      <c r="G1362" s="2">
        <v>37</v>
      </c>
      <c r="H1362" s="2">
        <v>47</v>
      </c>
      <c r="I1362" s="46">
        <v>0</v>
      </c>
      <c r="J1362" s="46">
        <v>16856.7</v>
      </c>
      <c r="K1362" s="46">
        <v>334.45</v>
      </c>
    </row>
    <row r="1363" spans="1:11" x14ac:dyDescent="0.2">
      <c r="A1363" s="42">
        <v>1359</v>
      </c>
      <c r="B1363" s="43">
        <v>40940</v>
      </c>
      <c r="C1363" s="42">
        <v>6</v>
      </c>
      <c r="D1363" s="42">
        <v>10</v>
      </c>
      <c r="E1363" s="42">
        <v>12</v>
      </c>
      <c r="F1363" s="42">
        <v>17</v>
      </c>
      <c r="G1363" s="42">
        <v>28</v>
      </c>
      <c r="H1363" s="42">
        <v>53</v>
      </c>
      <c r="I1363" s="44">
        <v>0</v>
      </c>
      <c r="J1363" s="44">
        <v>10009.69</v>
      </c>
      <c r="K1363" s="44">
        <v>265.83</v>
      </c>
    </row>
    <row r="1364" spans="1:11" x14ac:dyDescent="0.2">
      <c r="A1364" s="2">
        <v>1360</v>
      </c>
      <c r="B1364" s="45">
        <v>40943</v>
      </c>
      <c r="C1364" s="2">
        <v>2</v>
      </c>
      <c r="D1364" s="2">
        <v>16</v>
      </c>
      <c r="E1364" s="2">
        <v>17</v>
      </c>
      <c r="F1364" s="2">
        <v>25</v>
      </c>
      <c r="G1364" s="2">
        <v>50</v>
      </c>
      <c r="H1364" s="2">
        <v>54</v>
      </c>
      <c r="I1364" s="46">
        <v>22673254.059999999</v>
      </c>
      <c r="J1364" s="46">
        <v>30004.55</v>
      </c>
      <c r="K1364" s="46">
        <v>485.9</v>
      </c>
    </row>
    <row r="1365" spans="1:11" x14ac:dyDescent="0.2">
      <c r="A1365" s="42">
        <v>1361</v>
      </c>
      <c r="B1365" s="43">
        <v>40947</v>
      </c>
      <c r="C1365" s="42">
        <v>23</v>
      </c>
      <c r="D1365" s="42">
        <v>27</v>
      </c>
      <c r="E1365" s="42">
        <v>30</v>
      </c>
      <c r="F1365" s="42">
        <v>37</v>
      </c>
      <c r="G1365" s="42">
        <v>38</v>
      </c>
      <c r="H1365" s="42">
        <v>44</v>
      </c>
      <c r="I1365" s="44">
        <v>0</v>
      </c>
      <c r="J1365" s="44">
        <v>36490.980000000003</v>
      </c>
      <c r="K1365" s="44">
        <v>585.9</v>
      </c>
    </row>
    <row r="1366" spans="1:11" x14ac:dyDescent="0.2">
      <c r="A1366" s="2">
        <v>1362</v>
      </c>
      <c r="B1366" s="45">
        <v>40950</v>
      </c>
      <c r="C1366" s="2">
        <v>2</v>
      </c>
      <c r="D1366" s="2">
        <v>12</v>
      </c>
      <c r="E1366" s="2">
        <v>19</v>
      </c>
      <c r="F1366" s="2">
        <v>22</v>
      </c>
      <c r="G1366" s="2">
        <v>36</v>
      </c>
      <c r="H1366" s="2">
        <v>58</v>
      </c>
      <c r="I1366" s="46">
        <v>1924196.22</v>
      </c>
      <c r="J1366" s="46">
        <v>13542.9</v>
      </c>
      <c r="K1366" s="46">
        <v>282.8</v>
      </c>
    </row>
    <row r="1367" spans="1:11" x14ac:dyDescent="0.2">
      <c r="A1367" s="42">
        <v>1363</v>
      </c>
      <c r="B1367" s="43">
        <v>40954</v>
      </c>
      <c r="C1367" s="42">
        <v>25</v>
      </c>
      <c r="D1367" s="42">
        <v>35</v>
      </c>
      <c r="E1367" s="42">
        <v>42</v>
      </c>
      <c r="F1367" s="42">
        <v>45</v>
      </c>
      <c r="G1367" s="42">
        <v>52</v>
      </c>
      <c r="H1367" s="42">
        <v>57</v>
      </c>
      <c r="I1367" s="44">
        <v>0</v>
      </c>
      <c r="J1367" s="44">
        <v>36166.129999999997</v>
      </c>
      <c r="K1367" s="44">
        <v>677.83</v>
      </c>
    </row>
    <row r="1368" spans="1:11" x14ac:dyDescent="0.2">
      <c r="A1368" s="2">
        <v>1364</v>
      </c>
      <c r="B1368" s="45">
        <v>40957</v>
      </c>
      <c r="C1368" s="2">
        <v>10</v>
      </c>
      <c r="D1368" s="2">
        <v>13</v>
      </c>
      <c r="E1368" s="2">
        <v>20</v>
      </c>
      <c r="F1368" s="2">
        <v>40</v>
      </c>
      <c r="G1368" s="2">
        <v>44</v>
      </c>
      <c r="H1368" s="2">
        <v>53</v>
      </c>
      <c r="I1368" s="46">
        <v>0</v>
      </c>
      <c r="J1368" s="46">
        <v>26450.47</v>
      </c>
      <c r="K1368" s="46">
        <v>511.08</v>
      </c>
    </row>
    <row r="1369" spans="1:11" x14ac:dyDescent="0.2">
      <c r="A1369" s="42">
        <v>1365</v>
      </c>
      <c r="B1369" s="43">
        <v>40961</v>
      </c>
      <c r="C1369" s="42">
        <v>2</v>
      </c>
      <c r="D1369" s="42">
        <v>24</v>
      </c>
      <c r="E1369" s="42">
        <v>26</v>
      </c>
      <c r="F1369" s="42">
        <v>32</v>
      </c>
      <c r="G1369" s="42">
        <v>35</v>
      </c>
      <c r="H1369" s="42">
        <v>50</v>
      </c>
      <c r="I1369" s="44">
        <v>0</v>
      </c>
      <c r="J1369" s="44">
        <v>23397.34</v>
      </c>
      <c r="K1369" s="44">
        <v>516.04999999999995</v>
      </c>
    </row>
    <row r="1370" spans="1:11" x14ac:dyDescent="0.2">
      <c r="A1370" s="2">
        <v>1366</v>
      </c>
      <c r="B1370" s="45">
        <v>40964</v>
      </c>
      <c r="C1370" s="2">
        <v>12</v>
      </c>
      <c r="D1370" s="2">
        <v>27</v>
      </c>
      <c r="E1370" s="2">
        <v>37</v>
      </c>
      <c r="F1370" s="2">
        <v>44</v>
      </c>
      <c r="G1370" s="2">
        <v>54</v>
      </c>
      <c r="H1370" s="2">
        <v>59</v>
      </c>
      <c r="I1370" s="46">
        <v>22902720.550000001</v>
      </c>
      <c r="J1370" s="46">
        <v>19590.46</v>
      </c>
      <c r="K1370" s="46">
        <v>435.2</v>
      </c>
    </row>
    <row r="1371" spans="1:11" x14ac:dyDescent="0.2">
      <c r="A1371" s="42">
        <v>1367</v>
      </c>
      <c r="B1371" s="43">
        <v>40969</v>
      </c>
      <c r="C1371" s="42">
        <v>2</v>
      </c>
      <c r="D1371" s="42">
        <v>7</v>
      </c>
      <c r="E1371" s="42">
        <v>13</v>
      </c>
      <c r="F1371" s="42">
        <v>29</v>
      </c>
      <c r="G1371" s="42">
        <v>38</v>
      </c>
      <c r="H1371" s="42">
        <v>43</v>
      </c>
      <c r="I1371" s="44">
        <v>0</v>
      </c>
      <c r="J1371" s="44">
        <v>9193.08</v>
      </c>
      <c r="K1371" s="44">
        <v>226.25</v>
      </c>
    </row>
    <row r="1372" spans="1:11" x14ac:dyDescent="0.2">
      <c r="A1372" s="2">
        <v>1368</v>
      </c>
      <c r="B1372" s="45">
        <v>40971</v>
      </c>
      <c r="C1372" s="2">
        <v>10</v>
      </c>
      <c r="D1372" s="2">
        <v>21</v>
      </c>
      <c r="E1372" s="2">
        <v>26</v>
      </c>
      <c r="F1372" s="2">
        <v>29</v>
      </c>
      <c r="G1372" s="2">
        <v>32</v>
      </c>
      <c r="H1372" s="2">
        <v>38</v>
      </c>
      <c r="I1372" s="46">
        <v>4873830.43</v>
      </c>
      <c r="J1372" s="46">
        <v>47804.75</v>
      </c>
      <c r="K1372" s="46">
        <v>522.13</v>
      </c>
    </row>
    <row r="1373" spans="1:11" x14ac:dyDescent="0.2">
      <c r="A1373" s="42">
        <v>1369</v>
      </c>
      <c r="B1373" s="43">
        <v>40975</v>
      </c>
      <c r="C1373" s="42">
        <v>5</v>
      </c>
      <c r="D1373" s="42">
        <v>16</v>
      </c>
      <c r="E1373" s="42">
        <v>24</v>
      </c>
      <c r="F1373" s="42">
        <v>32</v>
      </c>
      <c r="G1373" s="42">
        <v>38</v>
      </c>
      <c r="H1373" s="42">
        <v>46</v>
      </c>
      <c r="I1373" s="44">
        <v>0</v>
      </c>
      <c r="J1373" s="44">
        <v>6509.72</v>
      </c>
      <c r="K1373" s="44">
        <v>237.48</v>
      </c>
    </row>
    <row r="1374" spans="1:11" x14ac:dyDescent="0.2">
      <c r="A1374" s="2">
        <v>1370</v>
      </c>
      <c r="B1374" s="45">
        <v>40978</v>
      </c>
      <c r="C1374" s="2">
        <v>2</v>
      </c>
      <c r="D1374" s="2">
        <v>4</v>
      </c>
      <c r="E1374" s="2">
        <v>5</v>
      </c>
      <c r="F1374" s="2">
        <v>27</v>
      </c>
      <c r="G1374" s="2">
        <v>49</v>
      </c>
      <c r="H1374" s="2">
        <v>59</v>
      </c>
      <c r="I1374" s="46">
        <v>7499281.75</v>
      </c>
      <c r="J1374" s="46">
        <v>18434.86</v>
      </c>
      <c r="K1374" s="46">
        <v>303.49</v>
      </c>
    </row>
    <row r="1375" spans="1:11" x14ac:dyDescent="0.2">
      <c r="A1375" s="42">
        <v>1371</v>
      </c>
      <c r="B1375" s="43">
        <v>40982</v>
      </c>
      <c r="C1375" s="42">
        <v>3</v>
      </c>
      <c r="D1375" s="42">
        <v>4</v>
      </c>
      <c r="E1375" s="42">
        <v>8</v>
      </c>
      <c r="F1375" s="42">
        <v>11</v>
      </c>
      <c r="G1375" s="42">
        <v>47</v>
      </c>
      <c r="H1375" s="42">
        <v>49</v>
      </c>
      <c r="I1375" s="44">
        <v>0</v>
      </c>
      <c r="J1375" s="44">
        <v>12265.25</v>
      </c>
      <c r="K1375" s="44">
        <v>238.47</v>
      </c>
    </row>
    <row r="1376" spans="1:11" x14ac:dyDescent="0.2">
      <c r="A1376" s="2">
        <v>1372</v>
      </c>
      <c r="B1376" s="45">
        <v>40985</v>
      </c>
      <c r="C1376" s="2">
        <v>3</v>
      </c>
      <c r="D1376" s="2">
        <v>36</v>
      </c>
      <c r="E1376" s="2">
        <v>40</v>
      </c>
      <c r="F1376" s="2">
        <v>46</v>
      </c>
      <c r="G1376" s="2">
        <v>58</v>
      </c>
      <c r="H1376" s="2">
        <v>60</v>
      </c>
      <c r="I1376" s="46">
        <v>0</v>
      </c>
      <c r="J1376" s="46">
        <v>34817.31</v>
      </c>
      <c r="K1376" s="46">
        <v>586.74</v>
      </c>
    </row>
    <row r="1377" spans="1:11" x14ac:dyDescent="0.2">
      <c r="A1377" s="42">
        <v>1373</v>
      </c>
      <c r="B1377" s="43">
        <v>40989</v>
      </c>
      <c r="C1377" s="42">
        <v>7</v>
      </c>
      <c r="D1377" s="42">
        <v>27</v>
      </c>
      <c r="E1377" s="42">
        <v>39</v>
      </c>
      <c r="F1377" s="42">
        <v>52</v>
      </c>
      <c r="G1377" s="42">
        <v>55</v>
      </c>
      <c r="H1377" s="42">
        <v>57</v>
      </c>
      <c r="I1377" s="44">
        <v>8520148.4100000001</v>
      </c>
      <c r="J1377" s="44">
        <v>23495.919999999998</v>
      </c>
      <c r="K1377" s="44">
        <v>402.87</v>
      </c>
    </row>
    <row r="1378" spans="1:11" x14ac:dyDescent="0.2">
      <c r="A1378" s="2">
        <v>1374</v>
      </c>
      <c r="B1378" s="45">
        <v>40992</v>
      </c>
      <c r="C1378" s="2">
        <v>6</v>
      </c>
      <c r="D1378" s="2">
        <v>21</v>
      </c>
      <c r="E1378" s="2">
        <v>28</v>
      </c>
      <c r="F1378" s="2">
        <v>31</v>
      </c>
      <c r="G1378" s="2">
        <v>33</v>
      </c>
      <c r="H1378" s="2">
        <v>43</v>
      </c>
      <c r="I1378" s="46">
        <v>0</v>
      </c>
      <c r="J1378" s="46">
        <v>44298.35</v>
      </c>
      <c r="K1378" s="46">
        <v>566.45000000000005</v>
      </c>
    </row>
    <row r="1379" spans="1:11" x14ac:dyDescent="0.2">
      <c r="A1379" s="42">
        <v>1375</v>
      </c>
      <c r="B1379" s="43">
        <v>40996</v>
      </c>
      <c r="C1379" s="42">
        <v>14</v>
      </c>
      <c r="D1379" s="42">
        <v>25</v>
      </c>
      <c r="E1379" s="42">
        <v>28</v>
      </c>
      <c r="F1379" s="42">
        <v>45</v>
      </c>
      <c r="G1379" s="42">
        <v>53</v>
      </c>
      <c r="H1379" s="42">
        <v>58</v>
      </c>
      <c r="I1379" s="44">
        <v>7822077.0199999996</v>
      </c>
      <c r="J1379" s="44">
        <v>16066.97</v>
      </c>
      <c r="K1379" s="44">
        <v>389.19</v>
      </c>
    </row>
    <row r="1380" spans="1:11" x14ac:dyDescent="0.2">
      <c r="A1380" s="2">
        <v>1376</v>
      </c>
      <c r="B1380" s="45">
        <v>40999</v>
      </c>
      <c r="C1380" s="2">
        <v>9</v>
      </c>
      <c r="D1380" s="2">
        <v>11</v>
      </c>
      <c r="E1380" s="2">
        <v>21</v>
      </c>
      <c r="F1380" s="2">
        <v>49</v>
      </c>
      <c r="G1380" s="2">
        <v>53</v>
      </c>
      <c r="H1380" s="2">
        <v>54</v>
      </c>
      <c r="I1380" s="46">
        <v>0</v>
      </c>
      <c r="J1380" s="46">
        <v>25317.58</v>
      </c>
      <c r="K1380" s="46">
        <v>503.92</v>
      </c>
    </row>
    <row r="1381" spans="1:11" x14ac:dyDescent="0.2">
      <c r="A1381" s="42">
        <v>1377</v>
      </c>
      <c r="B1381" s="43">
        <v>41003</v>
      </c>
      <c r="C1381" s="42">
        <v>2</v>
      </c>
      <c r="D1381" s="42">
        <v>5</v>
      </c>
      <c r="E1381" s="42">
        <v>12</v>
      </c>
      <c r="F1381" s="42">
        <v>13</v>
      </c>
      <c r="G1381" s="42">
        <v>25</v>
      </c>
      <c r="H1381" s="42">
        <v>35</v>
      </c>
      <c r="I1381" s="44">
        <v>5600981.1699999999</v>
      </c>
      <c r="J1381" s="44">
        <v>9128.17</v>
      </c>
      <c r="K1381" s="44">
        <v>184.75</v>
      </c>
    </row>
    <row r="1382" spans="1:11" x14ac:dyDescent="0.2">
      <c r="A1382" s="2">
        <v>1378</v>
      </c>
      <c r="B1382" s="45">
        <v>41006</v>
      </c>
      <c r="C1382" s="2">
        <v>2</v>
      </c>
      <c r="D1382" s="2">
        <v>5</v>
      </c>
      <c r="E1382" s="2">
        <v>17</v>
      </c>
      <c r="F1382" s="2">
        <v>18</v>
      </c>
      <c r="G1382" s="2">
        <v>54</v>
      </c>
      <c r="H1382" s="2">
        <v>59</v>
      </c>
      <c r="I1382" s="46">
        <v>0</v>
      </c>
      <c r="J1382" s="46">
        <v>15789.08</v>
      </c>
      <c r="K1382" s="46">
        <v>297.31</v>
      </c>
    </row>
    <row r="1383" spans="1:11" x14ac:dyDescent="0.2">
      <c r="A1383" s="42">
        <v>1379</v>
      </c>
      <c r="B1383" s="43">
        <v>41010</v>
      </c>
      <c r="C1383" s="42">
        <v>5</v>
      </c>
      <c r="D1383" s="42">
        <v>12</v>
      </c>
      <c r="E1383" s="42">
        <v>36</v>
      </c>
      <c r="F1383" s="42">
        <v>45</v>
      </c>
      <c r="G1383" s="42">
        <v>50</v>
      </c>
      <c r="H1383" s="42">
        <v>58</v>
      </c>
      <c r="I1383" s="44">
        <v>0</v>
      </c>
      <c r="J1383" s="44">
        <v>24980.79</v>
      </c>
      <c r="K1383" s="44">
        <v>399.06</v>
      </c>
    </row>
    <row r="1384" spans="1:11" x14ac:dyDescent="0.2">
      <c r="A1384" s="2">
        <v>1380</v>
      </c>
      <c r="B1384" s="45">
        <v>41013</v>
      </c>
      <c r="C1384" s="2">
        <v>3</v>
      </c>
      <c r="D1384" s="2">
        <v>14</v>
      </c>
      <c r="E1384" s="2">
        <v>52</v>
      </c>
      <c r="F1384" s="2">
        <v>55</v>
      </c>
      <c r="G1384" s="2">
        <v>57</v>
      </c>
      <c r="H1384" s="2">
        <v>60</v>
      </c>
      <c r="I1384" s="46">
        <v>0</v>
      </c>
      <c r="J1384" s="46">
        <v>23424.79</v>
      </c>
      <c r="K1384" s="46">
        <v>478.46</v>
      </c>
    </row>
    <row r="1385" spans="1:11" x14ac:dyDescent="0.2">
      <c r="A1385" s="42">
        <v>1381</v>
      </c>
      <c r="B1385" s="43">
        <v>41017</v>
      </c>
      <c r="C1385" s="42">
        <v>11</v>
      </c>
      <c r="D1385" s="42">
        <v>27</v>
      </c>
      <c r="E1385" s="42">
        <v>30</v>
      </c>
      <c r="F1385" s="42">
        <v>40</v>
      </c>
      <c r="G1385" s="42">
        <v>44</v>
      </c>
      <c r="H1385" s="42">
        <v>57</v>
      </c>
      <c r="I1385" s="44">
        <v>22817234.34</v>
      </c>
      <c r="J1385" s="44">
        <v>23177.49</v>
      </c>
      <c r="K1385" s="44">
        <v>509.25</v>
      </c>
    </row>
    <row r="1386" spans="1:11" x14ac:dyDescent="0.2">
      <c r="A1386" s="2">
        <v>1382</v>
      </c>
      <c r="B1386" s="45">
        <v>41019</v>
      </c>
      <c r="C1386" s="2">
        <v>5</v>
      </c>
      <c r="D1386" s="2">
        <v>13</v>
      </c>
      <c r="E1386" s="2">
        <v>16</v>
      </c>
      <c r="F1386" s="2">
        <v>17</v>
      </c>
      <c r="G1386" s="2">
        <v>27</v>
      </c>
      <c r="H1386" s="2">
        <v>55</v>
      </c>
      <c r="I1386" s="46">
        <v>0</v>
      </c>
      <c r="J1386" s="46">
        <v>14068.17</v>
      </c>
      <c r="K1386" s="46">
        <v>229.45</v>
      </c>
    </row>
    <row r="1387" spans="1:11" x14ac:dyDescent="0.2">
      <c r="A1387" s="42">
        <v>1383</v>
      </c>
      <c r="B1387" s="43">
        <v>41024</v>
      </c>
      <c r="C1387" s="42">
        <v>7</v>
      </c>
      <c r="D1387" s="42">
        <v>9</v>
      </c>
      <c r="E1387" s="42">
        <v>23</v>
      </c>
      <c r="F1387" s="42">
        <v>44</v>
      </c>
      <c r="G1387" s="42">
        <v>46</v>
      </c>
      <c r="H1387" s="42">
        <v>55</v>
      </c>
      <c r="I1387" s="44">
        <v>0</v>
      </c>
      <c r="J1387" s="44">
        <v>14064.76</v>
      </c>
      <c r="K1387" s="44">
        <v>342.19</v>
      </c>
    </row>
    <row r="1388" spans="1:11" x14ac:dyDescent="0.2">
      <c r="A1388" s="2">
        <v>1384</v>
      </c>
      <c r="B1388" s="45">
        <v>41027</v>
      </c>
      <c r="C1388" s="2">
        <v>2</v>
      </c>
      <c r="D1388" s="2">
        <v>18</v>
      </c>
      <c r="E1388" s="2">
        <v>30</v>
      </c>
      <c r="F1388" s="2">
        <v>31</v>
      </c>
      <c r="G1388" s="2">
        <v>45</v>
      </c>
      <c r="H1388" s="2">
        <v>56</v>
      </c>
      <c r="I1388" s="46">
        <v>4030007.03</v>
      </c>
      <c r="J1388" s="46">
        <v>33924.99</v>
      </c>
      <c r="K1388" s="46">
        <v>541.71</v>
      </c>
    </row>
    <row r="1389" spans="1:11" x14ac:dyDescent="0.2">
      <c r="A1389" s="42">
        <v>1385</v>
      </c>
      <c r="B1389" s="43">
        <v>41031</v>
      </c>
      <c r="C1389" s="42">
        <v>27</v>
      </c>
      <c r="D1389" s="42">
        <v>35</v>
      </c>
      <c r="E1389" s="42">
        <v>36</v>
      </c>
      <c r="F1389" s="42">
        <v>37</v>
      </c>
      <c r="G1389" s="42">
        <v>42</v>
      </c>
      <c r="H1389" s="42">
        <v>59</v>
      </c>
      <c r="I1389" s="44">
        <v>13402970.050000001</v>
      </c>
      <c r="J1389" s="44">
        <v>28177.29</v>
      </c>
      <c r="K1389" s="44">
        <v>501.95</v>
      </c>
    </row>
    <row r="1390" spans="1:11" x14ac:dyDescent="0.2">
      <c r="A1390" s="2">
        <v>1386</v>
      </c>
      <c r="B1390" s="45">
        <v>41034</v>
      </c>
      <c r="C1390" s="2">
        <v>12</v>
      </c>
      <c r="D1390" s="2">
        <v>28</v>
      </c>
      <c r="E1390" s="2">
        <v>38</v>
      </c>
      <c r="F1390" s="2">
        <v>39</v>
      </c>
      <c r="G1390" s="2">
        <v>51</v>
      </c>
      <c r="H1390" s="2">
        <v>56</v>
      </c>
      <c r="I1390" s="46">
        <v>0</v>
      </c>
      <c r="J1390" s="46">
        <v>54363.88</v>
      </c>
      <c r="K1390" s="46">
        <v>605.67999999999995</v>
      </c>
    </row>
    <row r="1391" spans="1:11" x14ac:dyDescent="0.2">
      <c r="A1391" s="42">
        <v>1387</v>
      </c>
      <c r="B1391" s="43">
        <v>41038</v>
      </c>
      <c r="C1391" s="42">
        <v>18</v>
      </c>
      <c r="D1391" s="42">
        <v>27</v>
      </c>
      <c r="E1391" s="42">
        <v>32</v>
      </c>
      <c r="F1391" s="42">
        <v>43</v>
      </c>
      <c r="G1391" s="42">
        <v>50</v>
      </c>
      <c r="H1391" s="42">
        <v>52</v>
      </c>
      <c r="I1391" s="44">
        <v>0</v>
      </c>
      <c r="J1391" s="44">
        <v>34677.089999999997</v>
      </c>
      <c r="K1391" s="44">
        <v>666.75</v>
      </c>
    </row>
    <row r="1392" spans="1:11" x14ac:dyDescent="0.2">
      <c r="A1392" s="2">
        <v>1388</v>
      </c>
      <c r="B1392" s="45">
        <v>41041</v>
      </c>
      <c r="C1392" s="2">
        <v>22</v>
      </c>
      <c r="D1392" s="2">
        <v>29</v>
      </c>
      <c r="E1392" s="2">
        <v>31</v>
      </c>
      <c r="F1392" s="2">
        <v>43</v>
      </c>
      <c r="G1392" s="2">
        <v>50</v>
      </c>
      <c r="H1392" s="2">
        <v>54</v>
      </c>
      <c r="I1392" s="46">
        <v>0</v>
      </c>
      <c r="J1392" s="46">
        <v>42785.64</v>
      </c>
      <c r="K1392" s="46">
        <v>724.95</v>
      </c>
    </row>
    <row r="1393" spans="1:11" x14ac:dyDescent="0.2">
      <c r="A1393" s="42">
        <v>1389</v>
      </c>
      <c r="B1393" s="43">
        <v>41045</v>
      </c>
      <c r="C1393" s="42">
        <v>1</v>
      </c>
      <c r="D1393" s="42">
        <v>16</v>
      </c>
      <c r="E1393" s="42">
        <v>28</v>
      </c>
      <c r="F1393" s="42">
        <v>39</v>
      </c>
      <c r="G1393" s="42">
        <v>44</v>
      </c>
      <c r="H1393" s="42">
        <v>57</v>
      </c>
      <c r="I1393" s="44">
        <v>13488668.85</v>
      </c>
      <c r="J1393" s="44">
        <v>14870.28</v>
      </c>
      <c r="K1393" s="44">
        <v>419.29</v>
      </c>
    </row>
    <row r="1394" spans="1:11" x14ac:dyDescent="0.2">
      <c r="A1394" s="2">
        <v>1390</v>
      </c>
      <c r="B1394" s="45">
        <v>41048</v>
      </c>
      <c r="C1394" s="2">
        <v>4</v>
      </c>
      <c r="D1394" s="2">
        <v>19</v>
      </c>
      <c r="E1394" s="2">
        <v>27</v>
      </c>
      <c r="F1394" s="2">
        <v>28</v>
      </c>
      <c r="G1394" s="2">
        <v>29</v>
      </c>
      <c r="H1394" s="2">
        <v>31</v>
      </c>
      <c r="I1394" s="46">
        <v>6920519.9299999997</v>
      </c>
      <c r="J1394" s="46">
        <v>13356.03</v>
      </c>
      <c r="K1394" s="46">
        <v>358.77</v>
      </c>
    </row>
    <row r="1395" spans="1:11" x14ac:dyDescent="0.2">
      <c r="A1395" s="42">
        <v>1391</v>
      </c>
      <c r="B1395" s="43">
        <v>41052</v>
      </c>
      <c r="C1395" s="42">
        <v>7</v>
      </c>
      <c r="D1395" s="42">
        <v>12</v>
      </c>
      <c r="E1395" s="42">
        <v>19</v>
      </c>
      <c r="F1395" s="42">
        <v>34</v>
      </c>
      <c r="G1395" s="42">
        <v>40</v>
      </c>
      <c r="H1395" s="42">
        <v>53</v>
      </c>
      <c r="I1395" s="44">
        <v>0</v>
      </c>
      <c r="J1395" s="44">
        <v>17006.16</v>
      </c>
      <c r="K1395" s="44">
        <v>339.65</v>
      </c>
    </row>
    <row r="1396" spans="1:11" x14ac:dyDescent="0.2">
      <c r="A1396" s="2">
        <v>1392</v>
      </c>
      <c r="B1396" s="45">
        <v>41055</v>
      </c>
      <c r="C1396" s="2">
        <v>2</v>
      </c>
      <c r="D1396" s="2">
        <v>8</v>
      </c>
      <c r="E1396" s="2">
        <v>12</v>
      </c>
      <c r="F1396" s="2">
        <v>28</v>
      </c>
      <c r="G1396" s="2">
        <v>33</v>
      </c>
      <c r="H1396" s="2">
        <v>43</v>
      </c>
      <c r="I1396" s="46">
        <v>0</v>
      </c>
      <c r="J1396" s="46">
        <v>14023.2</v>
      </c>
      <c r="K1396" s="46">
        <v>268.62</v>
      </c>
    </row>
    <row r="1397" spans="1:11" x14ac:dyDescent="0.2">
      <c r="A1397" s="42">
        <v>1393</v>
      </c>
      <c r="B1397" s="43">
        <v>41059</v>
      </c>
      <c r="C1397" s="42">
        <v>4</v>
      </c>
      <c r="D1397" s="42">
        <v>18</v>
      </c>
      <c r="E1397" s="42">
        <v>24</v>
      </c>
      <c r="F1397" s="42">
        <v>28</v>
      </c>
      <c r="G1397" s="42">
        <v>39</v>
      </c>
      <c r="H1397" s="42">
        <v>44</v>
      </c>
      <c r="I1397" s="44">
        <v>8139697.3700000001</v>
      </c>
      <c r="J1397" s="44">
        <v>17831.939999999999</v>
      </c>
      <c r="K1397" s="44">
        <v>383.2</v>
      </c>
    </row>
    <row r="1398" spans="1:11" x14ac:dyDescent="0.2">
      <c r="A1398" s="2">
        <v>1394</v>
      </c>
      <c r="B1398" s="45">
        <v>41062</v>
      </c>
      <c r="C1398" s="2">
        <v>11</v>
      </c>
      <c r="D1398" s="2">
        <v>16</v>
      </c>
      <c r="E1398" s="2">
        <v>24</v>
      </c>
      <c r="F1398" s="2">
        <v>35</v>
      </c>
      <c r="G1398" s="2">
        <v>46</v>
      </c>
      <c r="H1398" s="2">
        <v>50</v>
      </c>
      <c r="I1398" s="46">
        <v>0</v>
      </c>
      <c r="J1398" s="46">
        <v>45243.54</v>
      </c>
      <c r="K1398" s="46">
        <v>505.44</v>
      </c>
    </row>
    <row r="1399" spans="1:11" x14ac:dyDescent="0.2">
      <c r="A1399" s="42">
        <v>1395</v>
      </c>
      <c r="B1399" s="43">
        <v>41066</v>
      </c>
      <c r="C1399" s="42">
        <v>5</v>
      </c>
      <c r="D1399" s="42">
        <v>11</v>
      </c>
      <c r="E1399" s="42">
        <v>17</v>
      </c>
      <c r="F1399" s="42">
        <v>19</v>
      </c>
      <c r="G1399" s="42">
        <v>44</v>
      </c>
      <c r="H1399" s="42">
        <v>48</v>
      </c>
      <c r="I1399" s="44">
        <v>0</v>
      </c>
      <c r="J1399" s="44">
        <v>8770.07</v>
      </c>
      <c r="K1399" s="44">
        <v>224.75</v>
      </c>
    </row>
    <row r="1400" spans="1:11" x14ac:dyDescent="0.2">
      <c r="A1400" s="2">
        <v>1396</v>
      </c>
      <c r="B1400" s="45">
        <v>41069</v>
      </c>
      <c r="C1400" s="2">
        <v>29</v>
      </c>
      <c r="D1400" s="2">
        <v>48</v>
      </c>
      <c r="E1400" s="2">
        <v>52</v>
      </c>
      <c r="F1400" s="2">
        <v>54</v>
      </c>
      <c r="G1400" s="2">
        <v>55</v>
      </c>
      <c r="H1400" s="2">
        <v>58</v>
      </c>
      <c r="I1400" s="46">
        <v>0</v>
      </c>
      <c r="J1400" s="46">
        <v>51823.24</v>
      </c>
      <c r="K1400" s="46">
        <v>711.7</v>
      </c>
    </row>
    <row r="1401" spans="1:11" x14ac:dyDescent="0.2">
      <c r="A1401" s="42">
        <v>1397</v>
      </c>
      <c r="B1401" s="43">
        <v>41073</v>
      </c>
      <c r="C1401" s="42">
        <v>3</v>
      </c>
      <c r="D1401" s="42">
        <v>4</v>
      </c>
      <c r="E1401" s="42">
        <v>7</v>
      </c>
      <c r="F1401" s="42">
        <v>15</v>
      </c>
      <c r="G1401" s="42">
        <v>27</v>
      </c>
      <c r="H1401" s="42">
        <v>56</v>
      </c>
      <c r="I1401" s="44">
        <v>0</v>
      </c>
      <c r="J1401" s="44">
        <v>11336.06</v>
      </c>
      <c r="K1401" s="44">
        <v>222.59</v>
      </c>
    </row>
    <row r="1402" spans="1:11" x14ac:dyDescent="0.2">
      <c r="A1402" s="2">
        <v>1398</v>
      </c>
      <c r="B1402" s="45">
        <v>41076</v>
      </c>
      <c r="C1402" s="2">
        <v>14</v>
      </c>
      <c r="D1402" s="2">
        <v>32</v>
      </c>
      <c r="E1402" s="2">
        <v>33</v>
      </c>
      <c r="F1402" s="2">
        <v>40</v>
      </c>
      <c r="G1402" s="2">
        <v>42</v>
      </c>
      <c r="H1402" s="2">
        <v>51</v>
      </c>
      <c r="I1402" s="46">
        <v>0</v>
      </c>
      <c r="J1402" s="46">
        <v>43777.11</v>
      </c>
      <c r="K1402" s="46">
        <v>656.09</v>
      </c>
    </row>
    <row r="1403" spans="1:11" x14ac:dyDescent="0.2">
      <c r="A1403" s="42">
        <v>1399</v>
      </c>
      <c r="B1403" s="43">
        <v>41080</v>
      </c>
      <c r="C1403" s="42">
        <v>34</v>
      </c>
      <c r="D1403" s="42">
        <v>39</v>
      </c>
      <c r="E1403" s="42">
        <v>43</v>
      </c>
      <c r="F1403" s="42">
        <v>56</v>
      </c>
      <c r="G1403" s="42">
        <v>57</v>
      </c>
      <c r="H1403" s="42">
        <v>60</v>
      </c>
      <c r="I1403" s="44">
        <v>19136470.530000001</v>
      </c>
      <c r="J1403" s="44">
        <v>5950.16</v>
      </c>
      <c r="K1403" s="44">
        <v>560.11</v>
      </c>
    </row>
    <row r="1404" spans="1:11" x14ac:dyDescent="0.2">
      <c r="A1404" s="2">
        <v>1400</v>
      </c>
      <c r="B1404" s="45">
        <v>41083</v>
      </c>
      <c r="C1404" s="2">
        <v>9</v>
      </c>
      <c r="D1404" s="2">
        <v>26</v>
      </c>
      <c r="E1404" s="2">
        <v>34</v>
      </c>
      <c r="F1404" s="2">
        <v>43</v>
      </c>
      <c r="G1404" s="2">
        <v>53</v>
      </c>
      <c r="H1404" s="2">
        <v>54</v>
      </c>
      <c r="I1404" s="46">
        <v>0</v>
      </c>
      <c r="J1404" s="46">
        <v>30435.06</v>
      </c>
      <c r="K1404" s="46">
        <v>504.26</v>
      </c>
    </row>
    <row r="1405" spans="1:11" x14ac:dyDescent="0.2">
      <c r="A1405" s="42">
        <v>1401</v>
      </c>
      <c r="B1405" s="43">
        <v>41087</v>
      </c>
      <c r="C1405" s="42">
        <v>11</v>
      </c>
      <c r="D1405" s="42">
        <v>12</v>
      </c>
      <c r="E1405" s="42">
        <v>25</v>
      </c>
      <c r="F1405" s="42">
        <v>33</v>
      </c>
      <c r="G1405" s="42">
        <v>48</v>
      </c>
      <c r="H1405" s="42">
        <v>54</v>
      </c>
      <c r="I1405" s="44">
        <v>25157779.260000002</v>
      </c>
      <c r="J1405" s="44">
        <v>10387.41</v>
      </c>
      <c r="K1405" s="44">
        <v>288.95999999999998</v>
      </c>
    </row>
    <row r="1406" spans="1:11" x14ac:dyDescent="0.2">
      <c r="A1406" s="2">
        <v>1402</v>
      </c>
      <c r="B1406" s="45">
        <v>41090</v>
      </c>
      <c r="C1406" s="2">
        <v>2</v>
      </c>
      <c r="D1406" s="2">
        <v>9</v>
      </c>
      <c r="E1406" s="2">
        <v>10</v>
      </c>
      <c r="F1406" s="2">
        <v>21</v>
      </c>
      <c r="G1406" s="2">
        <v>27</v>
      </c>
      <c r="H1406" s="2">
        <v>38</v>
      </c>
      <c r="I1406" s="46">
        <v>0</v>
      </c>
      <c r="J1406" s="46">
        <v>15262.45</v>
      </c>
      <c r="K1406" s="46">
        <v>277.73</v>
      </c>
    </row>
    <row r="1407" spans="1:11" x14ac:dyDescent="0.2">
      <c r="A1407" s="42">
        <v>1403</v>
      </c>
      <c r="B1407" s="43">
        <v>41094</v>
      </c>
      <c r="C1407" s="42">
        <v>13</v>
      </c>
      <c r="D1407" s="42">
        <v>16</v>
      </c>
      <c r="E1407" s="42">
        <v>20</v>
      </c>
      <c r="F1407" s="42">
        <v>26</v>
      </c>
      <c r="G1407" s="42">
        <v>39</v>
      </c>
      <c r="H1407" s="42">
        <v>42</v>
      </c>
      <c r="I1407" s="44">
        <v>0</v>
      </c>
      <c r="J1407" s="44">
        <v>19010.849999999999</v>
      </c>
      <c r="K1407" s="44">
        <v>417.75</v>
      </c>
    </row>
    <row r="1408" spans="1:11" x14ac:dyDescent="0.2">
      <c r="A1408" s="2">
        <v>1404</v>
      </c>
      <c r="B1408" s="45">
        <v>41097</v>
      </c>
      <c r="C1408" s="2">
        <v>7</v>
      </c>
      <c r="D1408" s="2">
        <v>8</v>
      </c>
      <c r="E1408" s="2">
        <v>27</v>
      </c>
      <c r="F1408" s="2">
        <v>31</v>
      </c>
      <c r="G1408" s="2">
        <v>32</v>
      </c>
      <c r="H1408" s="2">
        <v>51</v>
      </c>
      <c r="I1408" s="46">
        <v>0</v>
      </c>
      <c r="J1408" s="46">
        <v>25404.89</v>
      </c>
      <c r="K1408" s="46">
        <v>427.54</v>
      </c>
    </row>
    <row r="1409" spans="1:11" x14ac:dyDescent="0.2">
      <c r="A1409" s="42">
        <v>1405</v>
      </c>
      <c r="B1409" s="43">
        <v>41101</v>
      </c>
      <c r="C1409" s="42">
        <v>3</v>
      </c>
      <c r="D1409" s="42">
        <v>14</v>
      </c>
      <c r="E1409" s="42">
        <v>17</v>
      </c>
      <c r="F1409" s="42">
        <v>32</v>
      </c>
      <c r="G1409" s="42">
        <v>37</v>
      </c>
      <c r="H1409" s="42">
        <v>39</v>
      </c>
      <c r="I1409" s="44">
        <v>27622910.73</v>
      </c>
      <c r="J1409" s="44">
        <v>9536.48</v>
      </c>
      <c r="K1409" s="44">
        <v>276.58</v>
      </c>
    </row>
    <row r="1410" spans="1:11" x14ac:dyDescent="0.2">
      <c r="A1410" s="2">
        <v>1406</v>
      </c>
      <c r="B1410" s="45">
        <v>41104</v>
      </c>
      <c r="C1410" s="2">
        <v>7</v>
      </c>
      <c r="D1410" s="2">
        <v>10</v>
      </c>
      <c r="E1410" s="2">
        <v>17</v>
      </c>
      <c r="F1410" s="2">
        <v>24</v>
      </c>
      <c r="G1410" s="2">
        <v>38</v>
      </c>
      <c r="H1410" s="2">
        <v>57</v>
      </c>
      <c r="I1410" s="46">
        <v>0</v>
      </c>
      <c r="J1410" s="46">
        <v>12809.17</v>
      </c>
      <c r="K1410" s="46">
        <v>268.48</v>
      </c>
    </row>
    <row r="1411" spans="1:11" x14ac:dyDescent="0.2">
      <c r="A1411" s="42">
        <v>1407</v>
      </c>
      <c r="B1411" s="43">
        <v>41108</v>
      </c>
      <c r="C1411" s="42">
        <v>18</v>
      </c>
      <c r="D1411" s="42">
        <v>29</v>
      </c>
      <c r="E1411" s="42">
        <v>31</v>
      </c>
      <c r="F1411" s="42">
        <v>42</v>
      </c>
      <c r="G1411" s="42">
        <v>43</v>
      </c>
      <c r="H1411" s="42">
        <v>53</v>
      </c>
      <c r="I1411" s="44">
        <v>0</v>
      </c>
      <c r="J1411" s="44">
        <v>34598.18</v>
      </c>
      <c r="K1411" s="44">
        <v>731.11</v>
      </c>
    </row>
    <row r="1412" spans="1:11" x14ac:dyDescent="0.2">
      <c r="A1412" s="2">
        <v>1408</v>
      </c>
      <c r="B1412" s="45">
        <v>41111</v>
      </c>
      <c r="C1412" s="2">
        <v>4</v>
      </c>
      <c r="D1412" s="2">
        <v>19</v>
      </c>
      <c r="E1412" s="2">
        <v>20</v>
      </c>
      <c r="F1412" s="2">
        <v>24</v>
      </c>
      <c r="G1412" s="2">
        <v>39</v>
      </c>
      <c r="H1412" s="2">
        <v>43</v>
      </c>
      <c r="I1412" s="46">
        <v>0</v>
      </c>
      <c r="J1412" s="46">
        <v>19353.93</v>
      </c>
      <c r="K1412" s="46">
        <v>404.02</v>
      </c>
    </row>
    <row r="1413" spans="1:11" x14ac:dyDescent="0.2">
      <c r="A1413" s="42">
        <v>1409</v>
      </c>
      <c r="B1413" s="43">
        <v>41115</v>
      </c>
      <c r="C1413" s="42">
        <v>6</v>
      </c>
      <c r="D1413" s="42">
        <v>19</v>
      </c>
      <c r="E1413" s="42">
        <v>26</v>
      </c>
      <c r="F1413" s="42">
        <v>47</v>
      </c>
      <c r="G1413" s="42">
        <v>50</v>
      </c>
      <c r="H1413" s="42">
        <v>58</v>
      </c>
      <c r="I1413" s="44">
        <v>0</v>
      </c>
      <c r="J1413" s="44">
        <v>25376.400000000001</v>
      </c>
      <c r="K1413" s="44">
        <v>508.35</v>
      </c>
    </row>
    <row r="1414" spans="1:11" x14ac:dyDescent="0.2">
      <c r="A1414" s="2">
        <v>1410</v>
      </c>
      <c r="B1414" s="45">
        <v>41118</v>
      </c>
      <c r="C1414" s="2">
        <v>18</v>
      </c>
      <c r="D1414" s="2">
        <v>29</v>
      </c>
      <c r="E1414" s="2">
        <v>40</v>
      </c>
      <c r="F1414" s="2">
        <v>42</v>
      </c>
      <c r="G1414" s="2">
        <v>50</v>
      </c>
      <c r="H1414" s="2">
        <v>54</v>
      </c>
      <c r="I1414" s="46">
        <v>0</v>
      </c>
      <c r="J1414" s="46">
        <v>48372.46</v>
      </c>
      <c r="K1414" s="46">
        <v>699.32</v>
      </c>
    </row>
    <row r="1415" spans="1:11" x14ac:dyDescent="0.2">
      <c r="A1415" s="42">
        <v>1411</v>
      </c>
      <c r="B1415" s="43">
        <v>41122</v>
      </c>
      <c r="C1415" s="42">
        <v>8</v>
      </c>
      <c r="D1415" s="42">
        <v>12</v>
      </c>
      <c r="E1415" s="42">
        <v>32</v>
      </c>
      <c r="F1415" s="42">
        <v>44</v>
      </c>
      <c r="G1415" s="42">
        <v>46</v>
      </c>
      <c r="H1415" s="42">
        <v>48</v>
      </c>
      <c r="I1415" s="44">
        <v>21505646.359999999</v>
      </c>
      <c r="J1415" s="44">
        <v>12795.43</v>
      </c>
      <c r="K1415" s="44">
        <v>313.11</v>
      </c>
    </row>
    <row r="1416" spans="1:11" x14ac:dyDescent="0.2">
      <c r="A1416" s="2">
        <v>1412</v>
      </c>
      <c r="B1416" s="45">
        <v>41125</v>
      </c>
      <c r="C1416" s="2">
        <v>6</v>
      </c>
      <c r="D1416" s="2">
        <v>8</v>
      </c>
      <c r="E1416" s="2">
        <v>24</v>
      </c>
      <c r="F1416" s="2">
        <v>37</v>
      </c>
      <c r="G1416" s="2">
        <v>41</v>
      </c>
      <c r="H1416" s="2">
        <v>45</v>
      </c>
      <c r="I1416" s="46">
        <v>3288513.09</v>
      </c>
      <c r="J1416" s="46">
        <v>17331.97</v>
      </c>
      <c r="K1416" s="46">
        <v>369.98</v>
      </c>
    </row>
    <row r="1417" spans="1:11" x14ac:dyDescent="0.2">
      <c r="A1417" s="42">
        <v>1413</v>
      </c>
      <c r="B1417" s="43">
        <v>41128</v>
      </c>
      <c r="C1417" s="42">
        <v>13</v>
      </c>
      <c r="D1417" s="42">
        <v>15</v>
      </c>
      <c r="E1417" s="42">
        <v>33</v>
      </c>
      <c r="F1417" s="42">
        <v>45</v>
      </c>
      <c r="G1417" s="42">
        <v>54</v>
      </c>
      <c r="H1417" s="42">
        <v>55</v>
      </c>
      <c r="I1417" s="44">
        <v>0</v>
      </c>
      <c r="J1417" s="44">
        <v>12672.64</v>
      </c>
      <c r="K1417" s="44">
        <v>326.02</v>
      </c>
    </row>
    <row r="1418" spans="1:11" x14ac:dyDescent="0.2">
      <c r="A1418" s="2">
        <v>1414</v>
      </c>
      <c r="B1418" s="45">
        <v>41130</v>
      </c>
      <c r="C1418" s="2">
        <v>21</v>
      </c>
      <c r="D1418" s="2">
        <v>37</v>
      </c>
      <c r="E1418" s="2">
        <v>44</v>
      </c>
      <c r="F1418" s="2">
        <v>46</v>
      </c>
      <c r="G1418" s="2">
        <v>49</v>
      </c>
      <c r="H1418" s="2">
        <v>57</v>
      </c>
      <c r="I1418" s="46">
        <v>0</v>
      </c>
      <c r="J1418" s="46">
        <v>41848.78</v>
      </c>
      <c r="K1418" s="46">
        <v>642.64</v>
      </c>
    </row>
    <row r="1419" spans="1:11" x14ac:dyDescent="0.2">
      <c r="A1419" s="42">
        <v>1415</v>
      </c>
      <c r="B1419" s="43">
        <v>41132</v>
      </c>
      <c r="C1419" s="42">
        <v>26</v>
      </c>
      <c r="D1419" s="42">
        <v>36</v>
      </c>
      <c r="E1419" s="42">
        <v>40</v>
      </c>
      <c r="F1419" s="42">
        <v>46</v>
      </c>
      <c r="G1419" s="42">
        <v>49</v>
      </c>
      <c r="H1419" s="42">
        <v>51</v>
      </c>
      <c r="I1419" s="44">
        <v>0</v>
      </c>
      <c r="J1419" s="44">
        <v>61075.63</v>
      </c>
      <c r="K1419" s="44">
        <v>903.55</v>
      </c>
    </row>
    <row r="1420" spans="1:11" x14ac:dyDescent="0.2">
      <c r="A1420" s="2">
        <v>1416</v>
      </c>
      <c r="B1420" s="45">
        <v>41136</v>
      </c>
      <c r="C1420" s="2">
        <v>3</v>
      </c>
      <c r="D1420" s="2">
        <v>19</v>
      </c>
      <c r="E1420" s="2">
        <v>22</v>
      </c>
      <c r="F1420" s="2">
        <v>24</v>
      </c>
      <c r="G1420" s="2">
        <v>35</v>
      </c>
      <c r="H1420" s="2">
        <v>49</v>
      </c>
      <c r="I1420" s="46">
        <v>14192091.49</v>
      </c>
      <c r="J1420" s="46">
        <v>14477.96</v>
      </c>
      <c r="K1420" s="46">
        <v>294.70999999999998</v>
      </c>
    </row>
    <row r="1421" spans="1:11" x14ac:dyDescent="0.2">
      <c r="A1421" s="42">
        <v>1417</v>
      </c>
      <c r="B1421" s="43">
        <v>41139</v>
      </c>
      <c r="C1421" s="42">
        <v>5</v>
      </c>
      <c r="D1421" s="42">
        <v>12</v>
      </c>
      <c r="E1421" s="42">
        <v>45</v>
      </c>
      <c r="F1421" s="42">
        <v>52</v>
      </c>
      <c r="G1421" s="42">
        <v>56</v>
      </c>
      <c r="H1421" s="42">
        <v>59</v>
      </c>
      <c r="I1421" s="44">
        <v>773932.3</v>
      </c>
      <c r="J1421" s="44">
        <v>20247.46</v>
      </c>
      <c r="K1421" s="44">
        <v>376.11</v>
      </c>
    </row>
    <row r="1422" spans="1:11" x14ac:dyDescent="0.2">
      <c r="A1422" s="2">
        <v>1418</v>
      </c>
      <c r="B1422" s="45">
        <v>41143</v>
      </c>
      <c r="C1422" s="2">
        <v>7</v>
      </c>
      <c r="D1422" s="2">
        <v>8</v>
      </c>
      <c r="E1422" s="2">
        <v>10</v>
      </c>
      <c r="F1422" s="2">
        <v>12</v>
      </c>
      <c r="G1422" s="2">
        <v>27</v>
      </c>
      <c r="H1422" s="2">
        <v>56</v>
      </c>
      <c r="I1422" s="46">
        <v>0</v>
      </c>
      <c r="J1422" s="46">
        <v>7637.07</v>
      </c>
      <c r="K1422" s="46">
        <v>184.66</v>
      </c>
    </row>
    <row r="1423" spans="1:11" x14ac:dyDescent="0.2">
      <c r="A1423" s="42">
        <v>1419</v>
      </c>
      <c r="B1423" s="43">
        <v>41146</v>
      </c>
      <c r="C1423" s="42">
        <v>17</v>
      </c>
      <c r="D1423" s="42">
        <v>21</v>
      </c>
      <c r="E1423" s="42">
        <v>30</v>
      </c>
      <c r="F1423" s="42">
        <v>48</v>
      </c>
      <c r="G1423" s="42">
        <v>52</v>
      </c>
      <c r="H1423" s="42">
        <v>58</v>
      </c>
      <c r="I1423" s="44">
        <v>0</v>
      </c>
      <c r="J1423" s="44">
        <v>32191.4</v>
      </c>
      <c r="K1423" s="44">
        <v>672.75</v>
      </c>
    </row>
    <row r="1424" spans="1:11" x14ac:dyDescent="0.2">
      <c r="A1424" s="2">
        <v>1420</v>
      </c>
      <c r="B1424" s="45">
        <v>41150</v>
      </c>
      <c r="C1424" s="2">
        <v>2</v>
      </c>
      <c r="D1424" s="2">
        <v>11</v>
      </c>
      <c r="E1424" s="2">
        <v>16</v>
      </c>
      <c r="F1424" s="2">
        <v>18</v>
      </c>
      <c r="G1424" s="2">
        <v>36</v>
      </c>
      <c r="H1424" s="2">
        <v>45</v>
      </c>
      <c r="I1424" s="46">
        <v>0</v>
      </c>
      <c r="J1424" s="46">
        <v>18723.93</v>
      </c>
      <c r="K1424" s="46">
        <v>375.5</v>
      </c>
    </row>
    <row r="1425" spans="1:11" x14ac:dyDescent="0.2">
      <c r="A1425" s="42">
        <v>1421</v>
      </c>
      <c r="B1425" s="43">
        <v>41153</v>
      </c>
      <c r="C1425" s="42">
        <v>19</v>
      </c>
      <c r="D1425" s="42">
        <v>31</v>
      </c>
      <c r="E1425" s="42">
        <v>39</v>
      </c>
      <c r="F1425" s="42">
        <v>44</v>
      </c>
      <c r="G1425" s="42">
        <v>53</v>
      </c>
      <c r="H1425" s="42">
        <v>59</v>
      </c>
      <c r="I1425" s="44">
        <v>27700609.77</v>
      </c>
      <c r="J1425" s="44">
        <v>20561.45</v>
      </c>
      <c r="K1425" s="44">
        <v>518.39</v>
      </c>
    </row>
    <row r="1426" spans="1:11" x14ac:dyDescent="0.2">
      <c r="A1426" s="2">
        <v>1422</v>
      </c>
      <c r="B1426" s="45">
        <v>41157</v>
      </c>
      <c r="C1426" s="2">
        <v>2</v>
      </c>
      <c r="D1426" s="2">
        <v>5</v>
      </c>
      <c r="E1426" s="2">
        <v>13</v>
      </c>
      <c r="F1426" s="2">
        <v>17</v>
      </c>
      <c r="G1426" s="2">
        <v>39</v>
      </c>
      <c r="H1426" s="2">
        <v>44</v>
      </c>
      <c r="I1426" s="46">
        <v>2662243.8199999998</v>
      </c>
      <c r="J1426" s="46">
        <v>5780.87</v>
      </c>
      <c r="K1426" s="46">
        <v>171.94</v>
      </c>
    </row>
    <row r="1427" spans="1:11" x14ac:dyDescent="0.2">
      <c r="A1427" s="42">
        <v>1423</v>
      </c>
      <c r="B1427" s="43">
        <v>41160</v>
      </c>
      <c r="C1427" s="42">
        <v>3</v>
      </c>
      <c r="D1427" s="42">
        <v>8</v>
      </c>
      <c r="E1427" s="42">
        <v>21</v>
      </c>
      <c r="F1427" s="42">
        <v>25</v>
      </c>
      <c r="G1427" s="42">
        <v>27</v>
      </c>
      <c r="H1427" s="42">
        <v>43</v>
      </c>
      <c r="I1427" s="44">
        <v>729819.96</v>
      </c>
      <c r="J1427" s="44">
        <v>6355.96</v>
      </c>
      <c r="K1427" s="44">
        <v>203.59</v>
      </c>
    </row>
    <row r="1428" spans="1:11" x14ac:dyDescent="0.2">
      <c r="A1428" s="2">
        <v>1424</v>
      </c>
      <c r="B1428" s="45">
        <v>41164</v>
      </c>
      <c r="C1428" s="2">
        <v>3</v>
      </c>
      <c r="D1428" s="2">
        <v>7</v>
      </c>
      <c r="E1428" s="2">
        <v>15</v>
      </c>
      <c r="F1428" s="2">
        <v>29</v>
      </c>
      <c r="G1428" s="2">
        <v>38</v>
      </c>
      <c r="H1428" s="2">
        <v>60</v>
      </c>
      <c r="I1428" s="46">
        <v>0</v>
      </c>
      <c r="J1428" s="46">
        <v>16458.38</v>
      </c>
      <c r="K1428" s="46">
        <v>294.56</v>
      </c>
    </row>
    <row r="1429" spans="1:11" x14ac:dyDescent="0.2">
      <c r="A1429" s="42">
        <v>1425</v>
      </c>
      <c r="B1429" s="43">
        <v>41167</v>
      </c>
      <c r="C1429" s="42">
        <v>7</v>
      </c>
      <c r="D1429" s="42">
        <v>16</v>
      </c>
      <c r="E1429" s="42">
        <v>29</v>
      </c>
      <c r="F1429" s="42">
        <v>36</v>
      </c>
      <c r="G1429" s="42">
        <v>38</v>
      </c>
      <c r="H1429" s="42">
        <v>50</v>
      </c>
      <c r="I1429" s="44">
        <v>17534538.969999999</v>
      </c>
      <c r="J1429" s="44">
        <v>27866.19</v>
      </c>
      <c r="K1429" s="44">
        <v>505.31</v>
      </c>
    </row>
    <row r="1430" spans="1:11" x14ac:dyDescent="0.2">
      <c r="A1430" s="2">
        <v>1426</v>
      </c>
      <c r="B1430" s="45">
        <v>41171</v>
      </c>
      <c r="C1430" s="2">
        <v>6</v>
      </c>
      <c r="D1430" s="2">
        <v>15</v>
      </c>
      <c r="E1430" s="2">
        <v>18</v>
      </c>
      <c r="F1430" s="2">
        <v>24</v>
      </c>
      <c r="G1430" s="2">
        <v>30</v>
      </c>
      <c r="H1430" s="2">
        <v>44</v>
      </c>
      <c r="I1430" s="46">
        <v>0</v>
      </c>
      <c r="J1430" s="46">
        <v>19687.18</v>
      </c>
      <c r="K1430" s="46">
        <v>316.32</v>
      </c>
    </row>
    <row r="1431" spans="1:11" x14ac:dyDescent="0.2">
      <c r="A1431" s="42">
        <v>1427</v>
      </c>
      <c r="B1431" s="43">
        <v>41174</v>
      </c>
      <c r="C1431" s="42">
        <v>8</v>
      </c>
      <c r="D1431" s="42">
        <v>39</v>
      </c>
      <c r="E1431" s="42">
        <v>44</v>
      </c>
      <c r="F1431" s="42">
        <v>47</v>
      </c>
      <c r="G1431" s="42">
        <v>53</v>
      </c>
      <c r="H1431" s="42">
        <v>56</v>
      </c>
      <c r="I1431" s="44">
        <v>0</v>
      </c>
      <c r="J1431" s="44">
        <v>23322.46</v>
      </c>
      <c r="K1431" s="44">
        <v>504.18</v>
      </c>
    </row>
    <row r="1432" spans="1:11" x14ac:dyDescent="0.2">
      <c r="A1432" s="2">
        <v>1428</v>
      </c>
      <c r="B1432" s="45">
        <v>41178</v>
      </c>
      <c r="C1432" s="2">
        <v>7</v>
      </c>
      <c r="D1432" s="2">
        <v>15</v>
      </c>
      <c r="E1432" s="2">
        <v>19</v>
      </c>
      <c r="F1432" s="2">
        <v>34</v>
      </c>
      <c r="G1432" s="2">
        <v>37</v>
      </c>
      <c r="H1432" s="2">
        <v>55</v>
      </c>
      <c r="I1432" s="46">
        <v>8826040.5899999999</v>
      </c>
      <c r="J1432" s="46">
        <v>8674.99</v>
      </c>
      <c r="K1432" s="46">
        <v>258.58</v>
      </c>
    </row>
    <row r="1433" spans="1:11" x14ac:dyDescent="0.2">
      <c r="A1433" s="42">
        <v>1429</v>
      </c>
      <c r="B1433" s="43">
        <v>41181</v>
      </c>
      <c r="C1433" s="42">
        <v>9</v>
      </c>
      <c r="D1433" s="42">
        <v>12</v>
      </c>
      <c r="E1433" s="42">
        <v>22</v>
      </c>
      <c r="F1433" s="42">
        <v>39</v>
      </c>
      <c r="G1433" s="42">
        <v>48</v>
      </c>
      <c r="H1433" s="42">
        <v>60</v>
      </c>
      <c r="I1433" s="44">
        <v>0</v>
      </c>
      <c r="J1433" s="44">
        <v>25259.360000000001</v>
      </c>
      <c r="K1433" s="44">
        <v>443.08</v>
      </c>
    </row>
    <row r="1434" spans="1:11" x14ac:dyDescent="0.2">
      <c r="A1434" s="2">
        <v>1430</v>
      </c>
      <c r="B1434" s="45">
        <v>41185</v>
      </c>
      <c r="C1434" s="2">
        <v>2</v>
      </c>
      <c r="D1434" s="2">
        <v>19</v>
      </c>
      <c r="E1434" s="2">
        <v>22</v>
      </c>
      <c r="F1434" s="2">
        <v>30</v>
      </c>
      <c r="G1434" s="2">
        <v>46</v>
      </c>
      <c r="H1434" s="2">
        <v>52</v>
      </c>
      <c r="I1434" s="46">
        <v>0</v>
      </c>
      <c r="J1434" s="46">
        <v>26310.37</v>
      </c>
      <c r="K1434" s="46">
        <v>489.15</v>
      </c>
    </row>
    <row r="1435" spans="1:11" x14ac:dyDescent="0.2">
      <c r="A1435" s="42">
        <v>1431</v>
      </c>
      <c r="B1435" s="43">
        <v>41188</v>
      </c>
      <c r="C1435" s="42">
        <v>5</v>
      </c>
      <c r="D1435" s="42">
        <v>9</v>
      </c>
      <c r="E1435" s="42">
        <v>13</v>
      </c>
      <c r="F1435" s="42">
        <v>33</v>
      </c>
      <c r="G1435" s="42">
        <v>40</v>
      </c>
      <c r="H1435" s="42">
        <v>54</v>
      </c>
      <c r="I1435" s="44">
        <v>0</v>
      </c>
      <c r="J1435" s="44">
        <v>10435.48</v>
      </c>
      <c r="K1435" s="44">
        <v>233.86</v>
      </c>
    </row>
    <row r="1436" spans="1:11" x14ac:dyDescent="0.2">
      <c r="A1436" s="2">
        <v>1432</v>
      </c>
      <c r="B1436" s="45">
        <v>41192</v>
      </c>
      <c r="C1436" s="2">
        <v>16</v>
      </c>
      <c r="D1436" s="2">
        <v>24</v>
      </c>
      <c r="E1436" s="2">
        <v>25</v>
      </c>
      <c r="F1436" s="2">
        <v>42</v>
      </c>
      <c r="G1436" s="2">
        <v>45</v>
      </c>
      <c r="H1436" s="2">
        <v>59</v>
      </c>
      <c r="I1436" s="46">
        <v>0</v>
      </c>
      <c r="J1436" s="46">
        <v>24792.19</v>
      </c>
      <c r="K1436" s="46">
        <v>427.71</v>
      </c>
    </row>
    <row r="1437" spans="1:11" x14ac:dyDescent="0.2">
      <c r="A1437" s="42">
        <v>1433</v>
      </c>
      <c r="B1437" s="43">
        <v>41195</v>
      </c>
      <c r="C1437" s="42">
        <v>4</v>
      </c>
      <c r="D1437" s="42">
        <v>13</v>
      </c>
      <c r="E1437" s="42">
        <v>14</v>
      </c>
      <c r="F1437" s="42">
        <v>40</v>
      </c>
      <c r="G1437" s="42">
        <v>46</v>
      </c>
      <c r="H1437" s="42">
        <v>52</v>
      </c>
      <c r="I1437" s="44">
        <v>33905517.490000002</v>
      </c>
      <c r="J1437" s="44">
        <v>26342.959999999999</v>
      </c>
      <c r="K1437" s="44">
        <v>498.66</v>
      </c>
    </row>
    <row r="1438" spans="1:11" x14ac:dyDescent="0.2">
      <c r="A1438" s="2">
        <v>1434</v>
      </c>
      <c r="B1438" s="45">
        <v>41199</v>
      </c>
      <c r="C1438" s="2">
        <v>3</v>
      </c>
      <c r="D1438" s="2">
        <v>18</v>
      </c>
      <c r="E1438" s="2">
        <v>22</v>
      </c>
      <c r="F1438" s="2">
        <v>34</v>
      </c>
      <c r="G1438" s="2">
        <v>55</v>
      </c>
      <c r="H1438" s="2">
        <v>58</v>
      </c>
      <c r="I1438" s="46">
        <v>1352380.47</v>
      </c>
      <c r="J1438" s="46">
        <v>12657.75</v>
      </c>
      <c r="K1438" s="46">
        <v>331.1</v>
      </c>
    </row>
    <row r="1439" spans="1:11" x14ac:dyDescent="0.2">
      <c r="A1439" s="42">
        <v>1435</v>
      </c>
      <c r="B1439" s="43">
        <v>41202</v>
      </c>
      <c r="C1439" s="42">
        <v>4</v>
      </c>
      <c r="D1439" s="42">
        <v>15</v>
      </c>
      <c r="E1439" s="42">
        <v>45</v>
      </c>
      <c r="F1439" s="42">
        <v>47</v>
      </c>
      <c r="G1439" s="42">
        <v>50</v>
      </c>
      <c r="H1439" s="42">
        <v>52</v>
      </c>
      <c r="I1439" s="44">
        <v>0</v>
      </c>
      <c r="J1439" s="44">
        <v>26165.43</v>
      </c>
      <c r="K1439" s="44">
        <v>502.71</v>
      </c>
    </row>
    <row r="1440" spans="1:11" x14ac:dyDescent="0.2">
      <c r="A1440" s="2">
        <v>1436</v>
      </c>
      <c r="B1440" s="45">
        <v>41206</v>
      </c>
      <c r="C1440" s="2">
        <v>1</v>
      </c>
      <c r="D1440" s="2">
        <v>13</v>
      </c>
      <c r="E1440" s="2">
        <v>23</v>
      </c>
      <c r="F1440" s="2">
        <v>24</v>
      </c>
      <c r="G1440" s="2">
        <v>30</v>
      </c>
      <c r="H1440" s="2">
        <v>57</v>
      </c>
      <c r="I1440" s="46">
        <v>0</v>
      </c>
      <c r="J1440" s="46">
        <v>21218.15</v>
      </c>
      <c r="K1440" s="46">
        <v>415.04</v>
      </c>
    </row>
    <row r="1441" spans="1:11" x14ac:dyDescent="0.2">
      <c r="A1441" s="42">
        <v>1437</v>
      </c>
      <c r="B1441" s="43">
        <v>41209</v>
      </c>
      <c r="C1441" s="42">
        <v>22</v>
      </c>
      <c r="D1441" s="42">
        <v>23</v>
      </c>
      <c r="E1441" s="42">
        <v>26</v>
      </c>
      <c r="F1441" s="42">
        <v>37</v>
      </c>
      <c r="G1441" s="42">
        <v>38</v>
      </c>
      <c r="H1441" s="42">
        <v>48</v>
      </c>
      <c r="I1441" s="44">
        <v>0</v>
      </c>
      <c r="J1441" s="44">
        <v>33311.440000000002</v>
      </c>
      <c r="K1441" s="44">
        <v>574.96</v>
      </c>
    </row>
    <row r="1442" spans="1:11" x14ac:dyDescent="0.2">
      <c r="A1442" s="2">
        <v>1438</v>
      </c>
      <c r="B1442" s="45">
        <v>41213</v>
      </c>
      <c r="C1442" s="2">
        <v>7</v>
      </c>
      <c r="D1442" s="2">
        <v>14</v>
      </c>
      <c r="E1442" s="2">
        <v>31</v>
      </c>
      <c r="F1442" s="2">
        <v>33</v>
      </c>
      <c r="G1442" s="2">
        <v>36</v>
      </c>
      <c r="H1442" s="2">
        <v>49</v>
      </c>
      <c r="I1442" s="46">
        <v>19240377.329999998</v>
      </c>
      <c r="J1442" s="46">
        <v>5654.86</v>
      </c>
      <c r="K1442" s="46">
        <v>294.60000000000002</v>
      </c>
    </row>
    <row r="1443" spans="1:11" x14ac:dyDescent="0.2">
      <c r="A1443" s="42">
        <v>1439</v>
      </c>
      <c r="B1443" s="43">
        <v>41216</v>
      </c>
      <c r="C1443" s="42">
        <v>2</v>
      </c>
      <c r="D1443" s="42">
        <v>34</v>
      </c>
      <c r="E1443" s="42">
        <v>35</v>
      </c>
      <c r="F1443" s="42">
        <v>42</v>
      </c>
      <c r="G1443" s="42">
        <v>43</v>
      </c>
      <c r="H1443" s="42">
        <v>55</v>
      </c>
      <c r="I1443" s="44">
        <v>0</v>
      </c>
      <c r="J1443" s="44">
        <v>32387.25</v>
      </c>
      <c r="K1443" s="44">
        <v>525.63</v>
      </c>
    </row>
    <row r="1444" spans="1:11" x14ac:dyDescent="0.2">
      <c r="A1444" s="2">
        <v>1440</v>
      </c>
      <c r="B1444" s="45">
        <v>41220</v>
      </c>
      <c r="C1444" s="2">
        <v>2</v>
      </c>
      <c r="D1444" s="2">
        <v>6</v>
      </c>
      <c r="E1444" s="2">
        <v>28</v>
      </c>
      <c r="F1444" s="2">
        <v>36</v>
      </c>
      <c r="G1444" s="2">
        <v>51</v>
      </c>
      <c r="H1444" s="2">
        <v>56</v>
      </c>
      <c r="I1444" s="46">
        <v>24405605.100000001</v>
      </c>
      <c r="J1444" s="46">
        <v>19463.78</v>
      </c>
      <c r="K1444" s="46">
        <v>371.81</v>
      </c>
    </row>
    <row r="1445" spans="1:11" x14ac:dyDescent="0.2">
      <c r="A1445" s="42">
        <v>1441</v>
      </c>
      <c r="B1445" s="43">
        <v>41223</v>
      </c>
      <c r="C1445" s="42">
        <v>17</v>
      </c>
      <c r="D1445" s="42">
        <v>29</v>
      </c>
      <c r="E1445" s="42">
        <v>36</v>
      </c>
      <c r="F1445" s="42">
        <v>38</v>
      </c>
      <c r="G1445" s="42">
        <v>53</v>
      </c>
      <c r="H1445" s="42">
        <v>56</v>
      </c>
      <c r="I1445" s="44">
        <v>0</v>
      </c>
      <c r="J1445" s="44">
        <v>26165.75</v>
      </c>
      <c r="K1445" s="44">
        <v>450.93</v>
      </c>
    </row>
    <row r="1446" spans="1:11" x14ac:dyDescent="0.2">
      <c r="A1446" s="2">
        <v>1442</v>
      </c>
      <c r="B1446" s="45">
        <v>41227</v>
      </c>
      <c r="C1446" s="2">
        <v>12</v>
      </c>
      <c r="D1446" s="2">
        <v>13</v>
      </c>
      <c r="E1446" s="2">
        <v>20</v>
      </c>
      <c r="F1446" s="2">
        <v>30</v>
      </c>
      <c r="G1446" s="2">
        <v>34</v>
      </c>
      <c r="H1446" s="2">
        <v>49</v>
      </c>
      <c r="I1446" s="46">
        <v>0</v>
      </c>
      <c r="J1446" s="46">
        <v>25198.19</v>
      </c>
      <c r="K1446" s="46">
        <v>459</v>
      </c>
    </row>
    <row r="1447" spans="1:11" x14ac:dyDescent="0.2">
      <c r="A1447" s="42">
        <v>1443</v>
      </c>
      <c r="B1447" s="43">
        <v>41230</v>
      </c>
      <c r="C1447" s="42">
        <v>12</v>
      </c>
      <c r="D1447" s="42">
        <v>20</v>
      </c>
      <c r="E1447" s="42">
        <v>32</v>
      </c>
      <c r="F1447" s="42">
        <v>48</v>
      </c>
      <c r="G1447" s="42">
        <v>52</v>
      </c>
      <c r="H1447" s="42">
        <v>54</v>
      </c>
      <c r="I1447" s="44">
        <v>0</v>
      </c>
      <c r="J1447" s="44">
        <v>29228.38</v>
      </c>
      <c r="K1447" s="44">
        <v>502.39</v>
      </c>
    </row>
    <row r="1448" spans="1:11" x14ac:dyDescent="0.2">
      <c r="A1448" s="2">
        <v>1444</v>
      </c>
      <c r="B1448" s="45">
        <v>41234</v>
      </c>
      <c r="C1448" s="2">
        <v>2</v>
      </c>
      <c r="D1448" s="2">
        <v>5</v>
      </c>
      <c r="E1448" s="2">
        <v>27</v>
      </c>
      <c r="F1448" s="2">
        <v>28</v>
      </c>
      <c r="G1448" s="2">
        <v>48</v>
      </c>
      <c r="H1448" s="2">
        <v>55</v>
      </c>
      <c r="I1448" s="46">
        <v>0</v>
      </c>
      <c r="J1448" s="46">
        <v>13021.24</v>
      </c>
      <c r="K1448" s="46">
        <v>291.56</v>
      </c>
    </row>
    <row r="1449" spans="1:11" x14ac:dyDescent="0.2">
      <c r="A1449" s="42">
        <v>1445</v>
      </c>
      <c r="B1449" s="43">
        <v>41237</v>
      </c>
      <c r="C1449" s="42">
        <v>5</v>
      </c>
      <c r="D1449" s="42">
        <v>19</v>
      </c>
      <c r="E1449" s="42">
        <v>32</v>
      </c>
      <c r="F1449" s="42">
        <v>41</v>
      </c>
      <c r="G1449" s="42">
        <v>49</v>
      </c>
      <c r="H1449" s="42">
        <v>58</v>
      </c>
      <c r="I1449" s="44">
        <v>33883410.57</v>
      </c>
      <c r="J1449" s="44">
        <v>25183.96</v>
      </c>
      <c r="K1449" s="44">
        <v>455.83</v>
      </c>
    </row>
    <row r="1450" spans="1:11" x14ac:dyDescent="0.2">
      <c r="A1450" s="2">
        <v>1446</v>
      </c>
      <c r="B1450" s="45">
        <v>41241</v>
      </c>
      <c r="C1450" s="2">
        <v>6</v>
      </c>
      <c r="D1450" s="2">
        <v>13</v>
      </c>
      <c r="E1450" s="2">
        <v>24</v>
      </c>
      <c r="F1450" s="2">
        <v>32</v>
      </c>
      <c r="G1450" s="2">
        <v>40</v>
      </c>
      <c r="H1450" s="2">
        <v>51</v>
      </c>
      <c r="I1450" s="46">
        <v>2639040.77</v>
      </c>
      <c r="J1450" s="46">
        <v>16466.919999999998</v>
      </c>
      <c r="K1450" s="46">
        <v>370.69</v>
      </c>
    </row>
    <row r="1451" spans="1:11" x14ac:dyDescent="0.2">
      <c r="A1451" s="42">
        <v>1447</v>
      </c>
      <c r="B1451" s="43">
        <v>41244</v>
      </c>
      <c r="C1451" s="42">
        <v>1</v>
      </c>
      <c r="D1451" s="42">
        <v>19</v>
      </c>
      <c r="E1451" s="42">
        <v>28</v>
      </c>
      <c r="F1451" s="42">
        <v>33</v>
      </c>
      <c r="G1451" s="42">
        <v>39</v>
      </c>
      <c r="H1451" s="42">
        <v>41</v>
      </c>
      <c r="I1451" s="44">
        <v>0</v>
      </c>
      <c r="J1451" s="44">
        <v>32040.959999999999</v>
      </c>
      <c r="K1451" s="44">
        <v>538</v>
      </c>
    </row>
    <row r="1452" spans="1:11" x14ac:dyDescent="0.2">
      <c r="A1452" s="2">
        <v>1448</v>
      </c>
      <c r="B1452" s="45">
        <v>41248</v>
      </c>
      <c r="C1452" s="2">
        <v>1</v>
      </c>
      <c r="D1452" s="2">
        <v>25</v>
      </c>
      <c r="E1452" s="2">
        <v>29</v>
      </c>
      <c r="F1452" s="2">
        <v>36</v>
      </c>
      <c r="G1452" s="2">
        <v>56</v>
      </c>
      <c r="H1452" s="2">
        <v>60</v>
      </c>
      <c r="I1452" s="46">
        <v>0</v>
      </c>
      <c r="J1452" s="46">
        <v>21898.01</v>
      </c>
      <c r="K1452" s="46">
        <v>417.97</v>
      </c>
    </row>
    <row r="1453" spans="1:11" x14ac:dyDescent="0.2">
      <c r="A1453" s="42">
        <v>1449</v>
      </c>
      <c r="B1453" s="43">
        <v>41251</v>
      </c>
      <c r="C1453" s="42">
        <v>2</v>
      </c>
      <c r="D1453" s="42">
        <v>6</v>
      </c>
      <c r="E1453" s="42">
        <v>18</v>
      </c>
      <c r="F1453" s="42">
        <v>30</v>
      </c>
      <c r="G1453" s="42">
        <v>52</v>
      </c>
      <c r="H1453" s="42">
        <v>56</v>
      </c>
      <c r="I1453" s="44">
        <v>0</v>
      </c>
      <c r="J1453" s="44">
        <v>18517.689999999999</v>
      </c>
      <c r="K1453" s="44">
        <v>361.82</v>
      </c>
    </row>
    <row r="1454" spans="1:11" x14ac:dyDescent="0.2">
      <c r="A1454" s="2">
        <v>1450</v>
      </c>
      <c r="B1454" s="45">
        <v>41255</v>
      </c>
      <c r="C1454" s="2">
        <v>26</v>
      </c>
      <c r="D1454" s="2">
        <v>27</v>
      </c>
      <c r="E1454" s="2">
        <v>31</v>
      </c>
      <c r="F1454" s="2">
        <v>38</v>
      </c>
      <c r="G1454" s="2">
        <v>44</v>
      </c>
      <c r="H1454" s="2">
        <v>45</v>
      </c>
      <c r="I1454" s="46">
        <v>0</v>
      </c>
      <c r="J1454" s="46">
        <v>30888.14</v>
      </c>
      <c r="K1454" s="46">
        <v>543.39</v>
      </c>
    </row>
    <row r="1455" spans="1:11" x14ac:dyDescent="0.2">
      <c r="A1455" s="42">
        <v>1451</v>
      </c>
      <c r="B1455" s="43">
        <v>41258</v>
      </c>
      <c r="C1455" s="42">
        <v>2</v>
      </c>
      <c r="D1455" s="42">
        <v>10</v>
      </c>
      <c r="E1455" s="42">
        <v>11</v>
      </c>
      <c r="F1455" s="42">
        <v>33</v>
      </c>
      <c r="G1455" s="42">
        <v>52</v>
      </c>
      <c r="H1455" s="42">
        <v>57</v>
      </c>
      <c r="I1455" s="44">
        <v>0</v>
      </c>
      <c r="J1455" s="44">
        <v>19191.54</v>
      </c>
      <c r="K1455" s="44">
        <v>349.41</v>
      </c>
    </row>
    <row r="1456" spans="1:11" x14ac:dyDescent="0.2">
      <c r="A1456" s="2">
        <v>1452</v>
      </c>
      <c r="B1456" s="45">
        <v>41261</v>
      </c>
      <c r="C1456" s="2">
        <v>2</v>
      </c>
      <c r="D1456" s="2">
        <v>14</v>
      </c>
      <c r="E1456" s="2">
        <v>28</v>
      </c>
      <c r="F1456" s="2">
        <v>50</v>
      </c>
      <c r="G1456" s="2">
        <v>57</v>
      </c>
      <c r="H1456" s="2">
        <v>58</v>
      </c>
      <c r="I1456" s="46">
        <v>0</v>
      </c>
      <c r="J1456" s="46">
        <v>36504.89</v>
      </c>
      <c r="K1456" s="46">
        <v>532.32000000000005</v>
      </c>
    </row>
    <row r="1457" spans="1:11" x14ac:dyDescent="0.2">
      <c r="A1457" s="42">
        <v>1453</v>
      </c>
      <c r="B1457" s="43">
        <v>41263</v>
      </c>
      <c r="C1457" s="42">
        <v>6</v>
      </c>
      <c r="D1457" s="42">
        <v>13</v>
      </c>
      <c r="E1457" s="42">
        <v>25</v>
      </c>
      <c r="F1457" s="42">
        <v>32</v>
      </c>
      <c r="G1457" s="42">
        <v>47</v>
      </c>
      <c r="H1457" s="42">
        <v>57</v>
      </c>
      <c r="I1457" s="44">
        <v>0</v>
      </c>
      <c r="J1457" s="44">
        <v>10734.25</v>
      </c>
      <c r="K1457" s="44">
        <v>303.74</v>
      </c>
    </row>
    <row r="1458" spans="1:11" x14ac:dyDescent="0.2">
      <c r="A1458" s="2">
        <v>1454</v>
      </c>
      <c r="B1458" s="45">
        <v>41265</v>
      </c>
      <c r="C1458" s="2">
        <v>4</v>
      </c>
      <c r="D1458" s="2">
        <v>27</v>
      </c>
      <c r="E1458" s="2">
        <v>29</v>
      </c>
      <c r="F1458" s="2">
        <v>41</v>
      </c>
      <c r="G1458" s="2">
        <v>48</v>
      </c>
      <c r="H1458" s="2">
        <v>52</v>
      </c>
      <c r="I1458" s="46">
        <v>0</v>
      </c>
      <c r="J1458" s="46">
        <v>23883.32</v>
      </c>
      <c r="K1458" s="46">
        <v>446.36</v>
      </c>
    </row>
    <row r="1459" spans="1:11" x14ac:dyDescent="0.2">
      <c r="A1459" s="42">
        <v>1455</v>
      </c>
      <c r="B1459" s="43">
        <v>41274</v>
      </c>
      <c r="C1459" s="42">
        <v>14</v>
      </c>
      <c r="D1459" s="42">
        <v>32</v>
      </c>
      <c r="E1459" s="42">
        <v>33</v>
      </c>
      <c r="F1459" s="42">
        <v>36</v>
      </c>
      <c r="G1459" s="42">
        <v>41</v>
      </c>
      <c r="H1459" s="42">
        <v>52</v>
      </c>
      <c r="I1459" s="44">
        <v>81594699.719999999</v>
      </c>
      <c r="J1459" s="44">
        <v>27413.18</v>
      </c>
      <c r="K1459" s="44">
        <v>473.01</v>
      </c>
    </row>
    <row r="1460" spans="1:11" x14ac:dyDescent="0.2">
      <c r="A1460" s="2">
        <v>1456</v>
      </c>
      <c r="B1460" s="45">
        <v>41276</v>
      </c>
      <c r="C1460" s="2">
        <v>6</v>
      </c>
      <c r="D1460" s="2">
        <v>8</v>
      </c>
      <c r="E1460" s="2">
        <v>14</v>
      </c>
      <c r="F1460" s="2">
        <v>26</v>
      </c>
      <c r="G1460" s="2">
        <v>36</v>
      </c>
      <c r="H1460" s="2">
        <v>40</v>
      </c>
      <c r="I1460" s="46">
        <v>0</v>
      </c>
      <c r="J1460" s="46">
        <v>29713.02</v>
      </c>
      <c r="K1460" s="46">
        <v>379.41</v>
      </c>
    </row>
    <row r="1461" spans="1:11" x14ac:dyDescent="0.2">
      <c r="A1461" s="42">
        <v>1457</v>
      </c>
      <c r="B1461" s="43">
        <v>41279</v>
      </c>
      <c r="C1461" s="42">
        <v>15</v>
      </c>
      <c r="D1461" s="42">
        <v>16</v>
      </c>
      <c r="E1461" s="42">
        <v>34</v>
      </c>
      <c r="F1461" s="42">
        <v>42</v>
      </c>
      <c r="G1461" s="42">
        <v>46</v>
      </c>
      <c r="H1461" s="42">
        <v>59</v>
      </c>
      <c r="I1461" s="44">
        <v>0</v>
      </c>
      <c r="J1461" s="44">
        <v>18748.79</v>
      </c>
      <c r="K1461" s="44">
        <v>374.43</v>
      </c>
    </row>
    <row r="1462" spans="1:11" x14ac:dyDescent="0.2">
      <c r="A1462" s="2">
        <v>1458</v>
      </c>
      <c r="B1462" s="45">
        <v>41283</v>
      </c>
      <c r="C1462" s="2">
        <v>2</v>
      </c>
      <c r="D1462" s="2">
        <v>4</v>
      </c>
      <c r="E1462" s="2">
        <v>16</v>
      </c>
      <c r="F1462" s="2">
        <v>33</v>
      </c>
      <c r="G1462" s="2">
        <v>44</v>
      </c>
      <c r="H1462" s="2">
        <v>51</v>
      </c>
      <c r="I1462" s="46">
        <v>0</v>
      </c>
      <c r="J1462" s="46">
        <v>15358.12</v>
      </c>
      <c r="K1462" s="46">
        <v>308.98</v>
      </c>
    </row>
    <row r="1463" spans="1:11" x14ac:dyDescent="0.2">
      <c r="A1463" s="42">
        <v>1459</v>
      </c>
      <c r="B1463" s="43">
        <v>41286</v>
      </c>
      <c r="C1463" s="42">
        <v>2</v>
      </c>
      <c r="D1463" s="42">
        <v>6</v>
      </c>
      <c r="E1463" s="42">
        <v>30</v>
      </c>
      <c r="F1463" s="42">
        <v>34</v>
      </c>
      <c r="G1463" s="42">
        <v>35</v>
      </c>
      <c r="H1463" s="42">
        <v>52</v>
      </c>
      <c r="I1463" s="44">
        <v>13246202.09</v>
      </c>
      <c r="J1463" s="44">
        <v>17821.849999999999</v>
      </c>
      <c r="K1463" s="44">
        <v>323.66000000000003</v>
      </c>
    </row>
    <row r="1464" spans="1:11" x14ac:dyDescent="0.2">
      <c r="A1464" s="2">
        <v>1460</v>
      </c>
      <c r="B1464" s="45">
        <v>41290</v>
      </c>
      <c r="C1464" s="2">
        <v>4</v>
      </c>
      <c r="D1464" s="2">
        <v>14</v>
      </c>
      <c r="E1464" s="2">
        <v>27</v>
      </c>
      <c r="F1464" s="2">
        <v>38</v>
      </c>
      <c r="G1464" s="2">
        <v>50</v>
      </c>
      <c r="H1464" s="2">
        <v>52</v>
      </c>
      <c r="I1464" s="46">
        <v>0</v>
      </c>
      <c r="J1464" s="46">
        <v>20925.78</v>
      </c>
      <c r="K1464" s="46">
        <v>435.26</v>
      </c>
    </row>
    <row r="1465" spans="1:11" x14ac:dyDescent="0.2">
      <c r="A1465" s="42">
        <v>1461</v>
      </c>
      <c r="B1465" s="43">
        <v>41293</v>
      </c>
      <c r="C1465" s="42">
        <v>31</v>
      </c>
      <c r="D1465" s="42">
        <v>36</v>
      </c>
      <c r="E1465" s="42">
        <v>44</v>
      </c>
      <c r="F1465" s="42">
        <v>47</v>
      </c>
      <c r="G1465" s="42">
        <v>49</v>
      </c>
      <c r="H1465" s="42">
        <v>54</v>
      </c>
      <c r="I1465" s="44">
        <v>0</v>
      </c>
      <c r="J1465" s="44">
        <v>27077.55</v>
      </c>
      <c r="K1465" s="44">
        <v>573.02</v>
      </c>
    </row>
    <row r="1466" spans="1:11" x14ac:dyDescent="0.2">
      <c r="A1466" s="2">
        <v>1462</v>
      </c>
      <c r="B1466" s="45">
        <v>41297</v>
      </c>
      <c r="C1466" s="2">
        <v>5</v>
      </c>
      <c r="D1466" s="2">
        <v>9</v>
      </c>
      <c r="E1466" s="2">
        <v>25</v>
      </c>
      <c r="F1466" s="2">
        <v>27</v>
      </c>
      <c r="G1466" s="2">
        <v>38</v>
      </c>
      <c r="H1466" s="2">
        <v>40</v>
      </c>
      <c r="I1466" s="46">
        <v>22470803.48</v>
      </c>
      <c r="J1466" s="46">
        <v>7251.21</v>
      </c>
      <c r="K1466" s="46">
        <v>331.1</v>
      </c>
    </row>
    <row r="1467" spans="1:11" x14ac:dyDescent="0.2">
      <c r="A1467" s="42">
        <v>1463</v>
      </c>
      <c r="B1467" s="43">
        <v>41300</v>
      </c>
      <c r="C1467" s="42">
        <v>13</v>
      </c>
      <c r="D1467" s="42">
        <v>22</v>
      </c>
      <c r="E1467" s="42">
        <v>28</v>
      </c>
      <c r="F1467" s="42">
        <v>29</v>
      </c>
      <c r="G1467" s="42">
        <v>40</v>
      </c>
      <c r="H1467" s="42">
        <v>48</v>
      </c>
      <c r="I1467" s="44">
        <v>0</v>
      </c>
      <c r="J1467" s="44">
        <v>35283.980000000003</v>
      </c>
      <c r="K1467" s="44">
        <v>512.97</v>
      </c>
    </row>
    <row r="1468" spans="1:11" x14ac:dyDescent="0.2">
      <c r="A1468" s="2">
        <v>1464</v>
      </c>
      <c r="B1468" s="45">
        <v>41304</v>
      </c>
      <c r="C1468" s="2">
        <v>2</v>
      </c>
      <c r="D1468" s="2">
        <v>24</v>
      </c>
      <c r="E1468" s="2">
        <v>32</v>
      </c>
      <c r="F1468" s="2">
        <v>50</v>
      </c>
      <c r="G1468" s="2">
        <v>54</v>
      </c>
      <c r="H1468" s="2">
        <v>59</v>
      </c>
      <c r="I1468" s="46">
        <v>0</v>
      </c>
      <c r="J1468" s="46">
        <v>23495.23</v>
      </c>
      <c r="K1468" s="46">
        <v>457.97</v>
      </c>
    </row>
    <row r="1469" spans="1:11" x14ac:dyDescent="0.2">
      <c r="A1469" s="42">
        <v>1465</v>
      </c>
      <c r="B1469" s="43">
        <v>41307</v>
      </c>
      <c r="C1469" s="42">
        <v>6</v>
      </c>
      <c r="D1469" s="42">
        <v>11</v>
      </c>
      <c r="E1469" s="42">
        <v>16</v>
      </c>
      <c r="F1469" s="42">
        <v>26</v>
      </c>
      <c r="G1469" s="42">
        <v>44</v>
      </c>
      <c r="H1469" s="42">
        <v>53</v>
      </c>
      <c r="I1469" s="44">
        <v>0</v>
      </c>
      <c r="J1469" s="44">
        <v>23295.61</v>
      </c>
      <c r="K1469" s="44">
        <v>490.45</v>
      </c>
    </row>
    <row r="1470" spans="1:11" x14ac:dyDescent="0.2">
      <c r="A1470" s="2">
        <v>1466</v>
      </c>
      <c r="B1470" s="45">
        <v>41311</v>
      </c>
      <c r="C1470" s="2">
        <v>4</v>
      </c>
      <c r="D1470" s="2">
        <v>6</v>
      </c>
      <c r="E1470" s="2">
        <v>13</v>
      </c>
      <c r="F1470" s="2">
        <v>34</v>
      </c>
      <c r="G1470" s="2">
        <v>37</v>
      </c>
      <c r="H1470" s="2">
        <v>51</v>
      </c>
      <c r="I1470" s="46">
        <v>29873254.829999998</v>
      </c>
      <c r="J1470" s="46">
        <v>14617.47</v>
      </c>
      <c r="K1470" s="46">
        <v>290.95</v>
      </c>
    </row>
    <row r="1471" spans="1:11" x14ac:dyDescent="0.2">
      <c r="A1471" s="42">
        <v>1467</v>
      </c>
      <c r="B1471" s="43">
        <v>41314</v>
      </c>
      <c r="C1471" s="42">
        <v>23</v>
      </c>
      <c r="D1471" s="42">
        <v>24</v>
      </c>
      <c r="E1471" s="42">
        <v>26</v>
      </c>
      <c r="F1471" s="42">
        <v>41</v>
      </c>
      <c r="G1471" s="42">
        <v>52</v>
      </c>
      <c r="H1471" s="42">
        <v>53</v>
      </c>
      <c r="I1471" s="44">
        <v>3097080.96</v>
      </c>
      <c r="J1471" s="44">
        <v>22416.97</v>
      </c>
      <c r="K1471" s="44">
        <v>611.91999999999996</v>
      </c>
    </row>
    <row r="1472" spans="1:11" x14ac:dyDescent="0.2">
      <c r="A1472" s="2">
        <v>1468</v>
      </c>
      <c r="B1472" s="45">
        <v>41318</v>
      </c>
      <c r="C1472" s="2">
        <v>1</v>
      </c>
      <c r="D1472" s="2">
        <v>2</v>
      </c>
      <c r="E1472" s="2">
        <v>10</v>
      </c>
      <c r="F1472" s="2">
        <v>19</v>
      </c>
      <c r="G1472" s="2">
        <v>20</v>
      </c>
      <c r="H1472" s="2">
        <v>37</v>
      </c>
      <c r="I1472" s="46">
        <v>1542491.77</v>
      </c>
      <c r="J1472" s="46">
        <v>4677.95</v>
      </c>
      <c r="K1472" s="46">
        <v>184.23</v>
      </c>
    </row>
    <row r="1473" spans="1:11" x14ac:dyDescent="0.2">
      <c r="A1473" s="42">
        <v>1469</v>
      </c>
      <c r="B1473" s="43">
        <v>41321</v>
      </c>
      <c r="C1473" s="42">
        <v>4</v>
      </c>
      <c r="D1473" s="42">
        <v>13</v>
      </c>
      <c r="E1473" s="42">
        <v>35</v>
      </c>
      <c r="F1473" s="42">
        <v>54</v>
      </c>
      <c r="G1473" s="42">
        <v>56</v>
      </c>
      <c r="H1473" s="42">
        <v>58</v>
      </c>
      <c r="I1473" s="44">
        <v>0</v>
      </c>
      <c r="J1473" s="44">
        <v>15231.81</v>
      </c>
      <c r="K1473" s="44">
        <v>330.16</v>
      </c>
    </row>
    <row r="1474" spans="1:11" x14ac:dyDescent="0.2">
      <c r="A1474" s="2">
        <v>1470</v>
      </c>
      <c r="B1474" s="45">
        <v>41325</v>
      </c>
      <c r="C1474" s="2">
        <v>2</v>
      </c>
      <c r="D1474" s="2">
        <v>34</v>
      </c>
      <c r="E1474" s="2">
        <v>36</v>
      </c>
      <c r="F1474" s="2">
        <v>38</v>
      </c>
      <c r="G1474" s="2">
        <v>51</v>
      </c>
      <c r="H1474" s="2">
        <v>55</v>
      </c>
      <c r="I1474" s="46">
        <v>9438162.3900000006</v>
      </c>
      <c r="J1474" s="46">
        <v>13889.98</v>
      </c>
      <c r="K1474" s="46">
        <v>370.85</v>
      </c>
    </row>
    <row r="1475" spans="1:11" x14ac:dyDescent="0.2">
      <c r="A1475" s="42">
        <v>1471</v>
      </c>
      <c r="B1475" s="43">
        <v>41328</v>
      </c>
      <c r="C1475" s="42">
        <v>10</v>
      </c>
      <c r="D1475" s="42">
        <v>25</v>
      </c>
      <c r="E1475" s="42">
        <v>33</v>
      </c>
      <c r="F1475" s="42">
        <v>36</v>
      </c>
      <c r="G1475" s="42">
        <v>40</v>
      </c>
      <c r="H1475" s="42">
        <v>58</v>
      </c>
      <c r="I1475" s="44">
        <v>0</v>
      </c>
      <c r="J1475" s="44">
        <v>17770.13</v>
      </c>
      <c r="K1475" s="44">
        <v>452.7</v>
      </c>
    </row>
    <row r="1476" spans="1:11" x14ac:dyDescent="0.2">
      <c r="A1476" s="2">
        <v>1472</v>
      </c>
      <c r="B1476" s="45">
        <v>41332</v>
      </c>
      <c r="C1476" s="2">
        <v>12</v>
      </c>
      <c r="D1476" s="2">
        <v>18</v>
      </c>
      <c r="E1476" s="2">
        <v>23</v>
      </c>
      <c r="F1476" s="2">
        <v>25</v>
      </c>
      <c r="G1476" s="2">
        <v>45</v>
      </c>
      <c r="H1476" s="2">
        <v>50</v>
      </c>
      <c r="I1476" s="46">
        <v>0</v>
      </c>
      <c r="J1476" s="46">
        <v>13563.89</v>
      </c>
      <c r="K1476" s="46">
        <v>359.75</v>
      </c>
    </row>
    <row r="1477" spans="1:11" x14ac:dyDescent="0.2">
      <c r="A1477" s="42">
        <v>1473</v>
      </c>
      <c r="B1477" s="43">
        <v>41335</v>
      </c>
      <c r="C1477" s="42">
        <v>2</v>
      </c>
      <c r="D1477" s="42">
        <v>12</v>
      </c>
      <c r="E1477" s="42">
        <v>33</v>
      </c>
      <c r="F1477" s="42">
        <v>57</v>
      </c>
      <c r="G1477" s="42">
        <v>58</v>
      </c>
      <c r="H1477" s="42">
        <v>60</v>
      </c>
      <c r="I1477" s="44">
        <v>0</v>
      </c>
      <c r="J1477" s="44">
        <v>18428.91</v>
      </c>
      <c r="K1477" s="44">
        <v>383.8</v>
      </c>
    </row>
    <row r="1478" spans="1:11" x14ac:dyDescent="0.2">
      <c r="A1478" s="2">
        <v>1474</v>
      </c>
      <c r="B1478" s="45">
        <v>41339</v>
      </c>
      <c r="C1478" s="2">
        <v>1</v>
      </c>
      <c r="D1478" s="2">
        <v>2</v>
      </c>
      <c r="E1478" s="2">
        <v>3</v>
      </c>
      <c r="F1478" s="2">
        <v>11</v>
      </c>
      <c r="G1478" s="2">
        <v>28</v>
      </c>
      <c r="H1478" s="2">
        <v>43</v>
      </c>
      <c r="I1478" s="46">
        <v>14742572.93</v>
      </c>
      <c r="J1478" s="46">
        <v>15031.99</v>
      </c>
      <c r="K1478" s="46">
        <v>286.61</v>
      </c>
    </row>
    <row r="1479" spans="1:11" x14ac:dyDescent="0.2">
      <c r="A1479" s="42">
        <v>1475</v>
      </c>
      <c r="B1479" s="43">
        <v>41342</v>
      </c>
      <c r="C1479" s="42">
        <v>12</v>
      </c>
      <c r="D1479" s="42">
        <v>13</v>
      </c>
      <c r="E1479" s="42">
        <v>37</v>
      </c>
      <c r="F1479" s="42">
        <v>44</v>
      </c>
      <c r="G1479" s="42">
        <v>48</v>
      </c>
      <c r="H1479" s="42">
        <v>51</v>
      </c>
      <c r="I1479" s="44">
        <v>16179244.6</v>
      </c>
      <c r="J1479" s="44">
        <v>20277.36</v>
      </c>
      <c r="K1479" s="44">
        <v>354.7</v>
      </c>
    </row>
    <row r="1480" spans="1:11" x14ac:dyDescent="0.2">
      <c r="A1480" s="2">
        <v>1476</v>
      </c>
      <c r="B1480" s="45">
        <v>41346</v>
      </c>
      <c r="C1480" s="2">
        <v>4</v>
      </c>
      <c r="D1480" s="2">
        <v>10</v>
      </c>
      <c r="E1480" s="2">
        <v>26</v>
      </c>
      <c r="F1480" s="2">
        <v>37</v>
      </c>
      <c r="G1480" s="2">
        <v>47</v>
      </c>
      <c r="H1480" s="2">
        <v>57</v>
      </c>
      <c r="I1480" s="46">
        <v>0</v>
      </c>
      <c r="J1480" s="46">
        <v>25819.119999999999</v>
      </c>
      <c r="K1480" s="46">
        <v>457.01</v>
      </c>
    </row>
    <row r="1481" spans="1:11" x14ac:dyDescent="0.2">
      <c r="A1481" s="42">
        <v>1477</v>
      </c>
      <c r="B1481" s="43">
        <v>41349</v>
      </c>
      <c r="C1481" s="42">
        <v>3</v>
      </c>
      <c r="D1481" s="42">
        <v>4</v>
      </c>
      <c r="E1481" s="42">
        <v>46</v>
      </c>
      <c r="F1481" s="42">
        <v>50</v>
      </c>
      <c r="G1481" s="42">
        <v>56</v>
      </c>
      <c r="H1481" s="42">
        <v>59</v>
      </c>
      <c r="I1481" s="44">
        <v>0</v>
      </c>
      <c r="J1481" s="44">
        <v>33527.4</v>
      </c>
      <c r="K1481" s="44">
        <v>688.3</v>
      </c>
    </row>
    <row r="1482" spans="1:11" x14ac:dyDescent="0.2">
      <c r="A1482" s="2">
        <v>1478</v>
      </c>
      <c r="B1482" s="45">
        <v>41353</v>
      </c>
      <c r="C1482" s="2">
        <v>10</v>
      </c>
      <c r="D1482" s="2">
        <v>27</v>
      </c>
      <c r="E1482" s="2">
        <v>37</v>
      </c>
      <c r="F1482" s="2">
        <v>40</v>
      </c>
      <c r="G1482" s="2">
        <v>47</v>
      </c>
      <c r="H1482" s="2">
        <v>55</v>
      </c>
      <c r="I1482" s="46">
        <v>0</v>
      </c>
      <c r="J1482" s="46">
        <v>35716.33</v>
      </c>
      <c r="K1482" s="46">
        <v>580.28</v>
      </c>
    </row>
    <row r="1483" spans="1:11" x14ac:dyDescent="0.2">
      <c r="A1483" s="42">
        <v>1479</v>
      </c>
      <c r="B1483" s="43">
        <v>41356</v>
      </c>
      <c r="C1483" s="42">
        <v>21</v>
      </c>
      <c r="D1483" s="42">
        <v>48</v>
      </c>
      <c r="E1483" s="42">
        <v>50</v>
      </c>
      <c r="F1483" s="42">
        <v>54</v>
      </c>
      <c r="G1483" s="42">
        <v>57</v>
      </c>
      <c r="H1483" s="42">
        <v>60</v>
      </c>
      <c r="I1483" s="44">
        <v>0</v>
      </c>
      <c r="J1483" s="44">
        <v>40564.43</v>
      </c>
      <c r="K1483" s="44">
        <v>682.98</v>
      </c>
    </row>
    <row r="1484" spans="1:11" x14ac:dyDescent="0.2">
      <c r="A1484" s="2">
        <v>1480</v>
      </c>
      <c r="B1484" s="45">
        <v>41360</v>
      </c>
      <c r="C1484" s="2">
        <v>9</v>
      </c>
      <c r="D1484" s="2">
        <v>14</v>
      </c>
      <c r="E1484" s="2">
        <v>21</v>
      </c>
      <c r="F1484" s="2">
        <v>26</v>
      </c>
      <c r="G1484" s="2">
        <v>36</v>
      </c>
      <c r="H1484" s="2">
        <v>52</v>
      </c>
      <c r="I1484" s="46">
        <v>31618202.789999999</v>
      </c>
      <c r="J1484" s="46">
        <v>19792.669999999998</v>
      </c>
      <c r="K1484" s="46">
        <v>374.68</v>
      </c>
    </row>
    <row r="1485" spans="1:11" x14ac:dyDescent="0.2">
      <c r="A1485" s="42">
        <v>1481</v>
      </c>
      <c r="B1485" s="43">
        <v>41363</v>
      </c>
      <c r="C1485" s="42">
        <v>17</v>
      </c>
      <c r="D1485" s="42">
        <v>27</v>
      </c>
      <c r="E1485" s="42">
        <v>28</v>
      </c>
      <c r="F1485" s="42">
        <v>40</v>
      </c>
      <c r="G1485" s="42">
        <v>44</v>
      </c>
      <c r="H1485" s="42">
        <v>55</v>
      </c>
      <c r="I1485" s="44">
        <v>0</v>
      </c>
      <c r="J1485" s="44">
        <v>28132.97</v>
      </c>
      <c r="K1485" s="44">
        <v>586.15</v>
      </c>
    </row>
    <row r="1486" spans="1:11" x14ac:dyDescent="0.2">
      <c r="A1486" s="2">
        <v>1482</v>
      </c>
      <c r="B1486" s="45">
        <v>41367</v>
      </c>
      <c r="C1486" s="2">
        <v>6</v>
      </c>
      <c r="D1486" s="2">
        <v>9</v>
      </c>
      <c r="E1486" s="2">
        <v>11</v>
      </c>
      <c r="F1486" s="2">
        <v>34</v>
      </c>
      <c r="G1486" s="2">
        <v>41</v>
      </c>
      <c r="H1486" s="2">
        <v>53</v>
      </c>
      <c r="I1486" s="46">
        <v>0</v>
      </c>
      <c r="J1486" s="46">
        <v>20782.22</v>
      </c>
      <c r="K1486" s="46">
        <v>431.69</v>
      </c>
    </row>
    <row r="1487" spans="1:11" x14ac:dyDescent="0.2">
      <c r="A1487" s="42">
        <v>1483</v>
      </c>
      <c r="B1487" s="43">
        <v>41370</v>
      </c>
      <c r="C1487" s="42">
        <v>1</v>
      </c>
      <c r="D1487" s="42">
        <v>35</v>
      </c>
      <c r="E1487" s="42">
        <v>39</v>
      </c>
      <c r="F1487" s="42">
        <v>53</v>
      </c>
      <c r="G1487" s="42">
        <v>55</v>
      </c>
      <c r="H1487" s="42">
        <v>56</v>
      </c>
      <c r="I1487" s="44">
        <v>0</v>
      </c>
      <c r="J1487" s="44">
        <v>38750.699999999997</v>
      </c>
      <c r="K1487" s="44">
        <v>609.08000000000004</v>
      </c>
    </row>
    <row r="1488" spans="1:11" x14ac:dyDescent="0.2">
      <c r="A1488" s="2">
        <v>1484</v>
      </c>
      <c r="B1488" s="45">
        <v>41374</v>
      </c>
      <c r="C1488" s="2">
        <v>17</v>
      </c>
      <c r="D1488" s="2">
        <v>20</v>
      </c>
      <c r="E1488" s="2">
        <v>24</v>
      </c>
      <c r="F1488" s="2">
        <v>29</v>
      </c>
      <c r="G1488" s="2">
        <v>49</v>
      </c>
      <c r="H1488" s="2">
        <v>53</v>
      </c>
      <c r="I1488" s="46">
        <v>0</v>
      </c>
      <c r="J1488" s="46">
        <v>25680.65</v>
      </c>
      <c r="K1488" s="46">
        <v>438.34</v>
      </c>
    </row>
    <row r="1489" spans="1:11" x14ac:dyDescent="0.2">
      <c r="A1489" s="42">
        <v>1485</v>
      </c>
      <c r="B1489" s="43">
        <v>41377</v>
      </c>
      <c r="C1489" s="42">
        <v>4</v>
      </c>
      <c r="D1489" s="42">
        <v>27</v>
      </c>
      <c r="E1489" s="42">
        <v>30</v>
      </c>
      <c r="F1489" s="42">
        <v>36</v>
      </c>
      <c r="G1489" s="42">
        <v>54</v>
      </c>
      <c r="H1489" s="42">
        <v>59</v>
      </c>
      <c r="I1489" s="44">
        <v>0</v>
      </c>
      <c r="J1489" s="44">
        <v>14575.86</v>
      </c>
      <c r="K1489" s="44">
        <v>355.77</v>
      </c>
    </row>
    <row r="1490" spans="1:11" x14ac:dyDescent="0.2">
      <c r="A1490" s="2">
        <v>1486</v>
      </c>
      <c r="B1490" s="45">
        <v>41381</v>
      </c>
      <c r="C1490" s="2">
        <v>1</v>
      </c>
      <c r="D1490" s="2">
        <v>6</v>
      </c>
      <c r="E1490" s="2">
        <v>10</v>
      </c>
      <c r="F1490" s="2">
        <v>34</v>
      </c>
      <c r="G1490" s="2">
        <v>40</v>
      </c>
      <c r="H1490" s="2">
        <v>54</v>
      </c>
      <c r="I1490" s="46">
        <v>37137524.710000001</v>
      </c>
      <c r="J1490" s="46">
        <v>20176.240000000002</v>
      </c>
      <c r="K1490" s="46">
        <v>413.52</v>
      </c>
    </row>
    <row r="1491" spans="1:11" x14ac:dyDescent="0.2">
      <c r="A1491" s="42">
        <v>1487</v>
      </c>
      <c r="B1491" s="43">
        <v>41384</v>
      </c>
      <c r="C1491" s="42">
        <v>4</v>
      </c>
      <c r="D1491" s="42">
        <v>9</v>
      </c>
      <c r="E1491" s="42">
        <v>17</v>
      </c>
      <c r="F1491" s="42">
        <v>23</v>
      </c>
      <c r="G1491" s="42">
        <v>28</v>
      </c>
      <c r="H1491" s="42">
        <v>53</v>
      </c>
      <c r="I1491" s="44">
        <v>0</v>
      </c>
      <c r="J1491" s="44">
        <v>8062.23</v>
      </c>
      <c r="K1491" s="44">
        <v>237.72</v>
      </c>
    </row>
    <row r="1492" spans="1:11" x14ac:dyDescent="0.2">
      <c r="A1492" s="2">
        <v>1488</v>
      </c>
      <c r="B1492" s="45">
        <v>41388</v>
      </c>
      <c r="C1492" s="2">
        <v>4</v>
      </c>
      <c r="D1492" s="2">
        <v>22</v>
      </c>
      <c r="E1492" s="2">
        <v>25</v>
      </c>
      <c r="F1492" s="2">
        <v>38</v>
      </c>
      <c r="G1492" s="2">
        <v>45</v>
      </c>
      <c r="H1492" s="2">
        <v>51</v>
      </c>
      <c r="I1492" s="46">
        <v>6092267.9800000004</v>
      </c>
      <c r="J1492" s="46">
        <v>11881.33</v>
      </c>
      <c r="K1492" s="46">
        <v>344</v>
      </c>
    </row>
    <row r="1493" spans="1:11" x14ac:dyDescent="0.2">
      <c r="A1493" s="42">
        <v>1489</v>
      </c>
      <c r="B1493" s="43">
        <v>41391</v>
      </c>
      <c r="C1493" s="42">
        <v>1</v>
      </c>
      <c r="D1493" s="42">
        <v>15</v>
      </c>
      <c r="E1493" s="42">
        <v>24</v>
      </c>
      <c r="F1493" s="42">
        <v>26</v>
      </c>
      <c r="G1493" s="42">
        <v>28</v>
      </c>
      <c r="H1493" s="42">
        <v>48</v>
      </c>
      <c r="I1493" s="44">
        <v>2867241.35</v>
      </c>
      <c r="J1493" s="44">
        <v>18098.87</v>
      </c>
      <c r="K1493" s="44">
        <v>407.09</v>
      </c>
    </row>
    <row r="1494" spans="1:11" x14ac:dyDescent="0.2">
      <c r="A1494" s="2">
        <v>1490</v>
      </c>
      <c r="B1494" s="45">
        <v>41396</v>
      </c>
      <c r="C1494" s="2">
        <v>1</v>
      </c>
      <c r="D1494" s="2">
        <v>3</v>
      </c>
      <c r="E1494" s="2">
        <v>31</v>
      </c>
      <c r="F1494" s="2">
        <v>32</v>
      </c>
      <c r="G1494" s="2">
        <v>43</v>
      </c>
      <c r="H1494" s="2">
        <v>52</v>
      </c>
      <c r="I1494" s="46">
        <v>0</v>
      </c>
      <c r="J1494" s="46">
        <v>26934.639999999999</v>
      </c>
      <c r="K1494" s="46">
        <v>573.01</v>
      </c>
    </row>
    <row r="1495" spans="1:11" x14ac:dyDescent="0.2">
      <c r="A1495" s="42">
        <v>1491</v>
      </c>
      <c r="B1495" s="43">
        <v>41398</v>
      </c>
      <c r="C1495" s="42">
        <v>6</v>
      </c>
      <c r="D1495" s="42">
        <v>26</v>
      </c>
      <c r="E1495" s="42">
        <v>45</v>
      </c>
      <c r="F1495" s="42">
        <v>50</v>
      </c>
      <c r="G1495" s="42">
        <v>56</v>
      </c>
      <c r="H1495" s="42">
        <v>60</v>
      </c>
      <c r="I1495" s="44">
        <v>0</v>
      </c>
      <c r="J1495" s="44">
        <v>31442.92</v>
      </c>
      <c r="K1495" s="44">
        <v>609.9</v>
      </c>
    </row>
    <row r="1496" spans="1:11" x14ac:dyDescent="0.2">
      <c r="A1496" s="2">
        <v>1492</v>
      </c>
      <c r="B1496" s="45">
        <v>41402</v>
      </c>
      <c r="C1496" s="2">
        <v>4</v>
      </c>
      <c r="D1496" s="2">
        <v>9</v>
      </c>
      <c r="E1496" s="2">
        <v>18</v>
      </c>
      <c r="F1496" s="2">
        <v>44</v>
      </c>
      <c r="G1496" s="2">
        <v>46</v>
      </c>
      <c r="H1496" s="2">
        <v>48</v>
      </c>
      <c r="I1496" s="46">
        <v>26460707.329999998</v>
      </c>
      <c r="J1496" s="46">
        <v>12349.72</v>
      </c>
      <c r="K1496" s="46">
        <v>321.8</v>
      </c>
    </row>
    <row r="1497" spans="1:11" x14ac:dyDescent="0.2">
      <c r="A1497" s="42">
        <v>1493</v>
      </c>
      <c r="B1497" s="43">
        <v>41405</v>
      </c>
      <c r="C1497" s="42">
        <v>7</v>
      </c>
      <c r="D1497" s="42">
        <v>12</v>
      </c>
      <c r="E1497" s="42">
        <v>24</v>
      </c>
      <c r="F1497" s="42">
        <v>27</v>
      </c>
      <c r="G1497" s="42">
        <v>30</v>
      </c>
      <c r="H1497" s="42">
        <v>49</v>
      </c>
      <c r="I1497" s="44">
        <v>1471764.39</v>
      </c>
      <c r="J1497" s="44">
        <v>11663.62</v>
      </c>
      <c r="K1497" s="44">
        <v>251.54</v>
      </c>
    </row>
    <row r="1498" spans="1:11" x14ac:dyDescent="0.2">
      <c r="A1498" s="2">
        <v>1494</v>
      </c>
      <c r="B1498" s="45">
        <v>41409</v>
      </c>
      <c r="C1498" s="2">
        <v>2</v>
      </c>
      <c r="D1498" s="2">
        <v>14</v>
      </c>
      <c r="E1498" s="2">
        <v>24</v>
      </c>
      <c r="F1498" s="2">
        <v>28</v>
      </c>
      <c r="G1498" s="2">
        <v>35</v>
      </c>
      <c r="H1498" s="2">
        <v>50</v>
      </c>
      <c r="I1498" s="46">
        <v>0</v>
      </c>
      <c r="J1498" s="46">
        <v>20542.919999999998</v>
      </c>
      <c r="K1498" s="46">
        <v>347.3</v>
      </c>
    </row>
    <row r="1499" spans="1:11" x14ac:dyDescent="0.2">
      <c r="A1499" s="42">
        <v>1495</v>
      </c>
      <c r="B1499" s="43">
        <v>41412</v>
      </c>
      <c r="C1499" s="42">
        <v>4</v>
      </c>
      <c r="D1499" s="42">
        <v>13</v>
      </c>
      <c r="E1499" s="42">
        <v>14</v>
      </c>
      <c r="F1499" s="42">
        <v>44</v>
      </c>
      <c r="G1499" s="42">
        <v>49</v>
      </c>
      <c r="H1499" s="42">
        <v>57</v>
      </c>
      <c r="I1499" s="44">
        <v>0</v>
      </c>
      <c r="J1499" s="44">
        <v>16899.84</v>
      </c>
      <c r="K1499" s="44">
        <v>343.91</v>
      </c>
    </row>
    <row r="1500" spans="1:11" x14ac:dyDescent="0.2">
      <c r="A1500" s="2">
        <v>1496</v>
      </c>
      <c r="B1500" s="45">
        <v>41416</v>
      </c>
      <c r="C1500" s="2">
        <v>14</v>
      </c>
      <c r="D1500" s="2">
        <v>18</v>
      </c>
      <c r="E1500" s="2">
        <v>28</v>
      </c>
      <c r="F1500" s="2">
        <v>41</v>
      </c>
      <c r="G1500" s="2">
        <v>47</v>
      </c>
      <c r="H1500" s="2">
        <v>54</v>
      </c>
      <c r="I1500" s="46">
        <v>0</v>
      </c>
      <c r="J1500" s="46">
        <v>25446.39</v>
      </c>
      <c r="K1500" s="46">
        <v>462.19</v>
      </c>
    </row>
    <row r="1501" spans="1:11" x14ac:dyDescent="0.2">
      <c r="A1501" s="42">
        <v>1497</v>
      </c>
      <c r="B1501" s="43">
        <v>41419</v>
      </c>
      <c r="C1501" s="42">
        <v>4</v>
      </c>
      <c r="D1501" s="42">
        <v>5</v>
      </c>
      <c r="E1501" s="42">
        <v>7</v>
      </c>
      <c r="F1501" s="42">
        <v>27</v>
      </c>
      <c r="G1501" s="42">
        <v>45</v>
      </c>
      <c r="H1501" s="42">
        <v>58</v>
      </c>
      <c r="I1501" s="44">
        <v>0</v>
      </c>
      <c r="J1501" s="44">
        <v>11685.01</v>
      </c>
      <c r="K1501" s="44">
        <v>239.82</v>
      </c>
    </row>
    <row r="1502" spans="1:11" x14ac:dyDescent="0.2">
      <c r="A1502" s="2">
        <v>1498</v>
      </c>
      <c r="B1502" s="45">
        <v>41423</v>
      </c>
      <c r="C1502" s="2">
        <v>6</v>
      </c>
      <c r="D1502" s="2">
        <v>11</v>
      </c>
      <c r="E1502" s="2">
        <v>27</v>
      </c>
      <c r="F1502" s="2">
        <v>40</v>
      </c>
      <c r="G1502" s="2">
        <v>46</v>
      </c>
      <c r="H1502" s="2">
        <v>49</v>
      </c>
      <c r="I1502" s="46">
        <v>0</v>
      </c>
      <c r="J1502" s="46">
        <v>14636.95</v>
      </c>
      <c r="K1502" s="46">
        <v>334.38</v>
      </c>
    </row>
    <row r="1503" spans="1:11" x14ac:dyDescent="0.2">
      <c r="A1503" s="42">
        <v>1499</v>
      </c>
      <c r="B1503" s="43">
        <v>41426</v>
      </c>
      <c r="C1503" s="42">
        <v>8</v>
      </c>
      <c r="D1503" s="42">
        <v>22</v>
      </c>
      <c r="E1503" s="42">
        <v>26</v>
      </c>
      <c r="F1503" s="42">
        <v>33</v>
      </c>
      <c r="G1503" s="42">
        <v>37</v>
      </c>
      <c r="H1503" s="42">
        <v>54</v>
      </c>
      <c r="I1503" s="44">
        <v>43036617.07</v>
      </c>
      <c r="J1503" s="44">
        <v>13922.29</v>
      </c>
      <c r="K1503" s="44">
        <v>321.02999999999997</v>
      </c>
    </row>
    <row r="1504" spans="1:11" x14ac:dyDescent="0.2">
      <c r="A1504" s="2">
        <v>1500</v>
      </c>
      <c r="B1504" s="45">
        <v>41430</v>
      </c>
      <c r="C1504" s="2">
        <v>10</v>
      </c>
      <c r="D1504" s="2">
        <v>18</v>
      </c>
      <c r="E1504" s="2">
        <v>31</v>
      </c>
      <c r="F1504" s="2">
        <v>43</v>
      </c>
      <c r="G1504" s="2">
        <v>57</v>
      </c>
      <c r="H1504" s="2">
        <v>59</v>
      </c>
      <c r="I1504" s="46">
        <v>22610179.370000001</v>
      </c>
      <c r="J1504" s="46">
        <v>30598.43</v>
      </c>
      <c r="K1504" s="46">
        <v>501.86</v>
      </c>
    </row>
    <row r="1505" spans="1:11" x14ac:dyDescent="0.2">
      <c r="A1505" s="42">
        <v>1501</v>
      </c>
      <c r="B1505" s="43">
        <v>41433</v>
      </c>
      <c r="C1505" s="42">
        <v>1</v>
      </c>
      <c r="D1505" s="42">
        <v>7</v>
      </c>
      <c r="E1505" s="42">
        <v>13</v>
      </c>
      <c r="F1505" s="42">
        <v>29</v>
      </c>
      <c r="G1505" s="42">
        <v>37</v>
      </c>
      <c r="H1505" s="42">
        <v>54</v>
      </c>
      <c r="I1505" s="44">
        <v>3144718.24</v>
      </c>
      <c r="J1505" s="44">
        <v>7172.83</v>
      </c>
      <c r="K1505" s="44">
        <v>217.55</v>
      </c>
    </row>
    <row r="1506" spans="1:11" x14ac:dyDescent="0.2">
      <c r="A1506" s="2">
        <v>1502</v>
      </c>
      <c r="B1506" s="45">
        <v>41437</v>
      </c>
      <c r="C1506" s="2">
        <v>6</v>
      </c>
      <c r="D1506" s="2">
        <v>22</v>
      </c>
      <c r="E1506" s="2">
        <v>43</v>
      </c>
      <c r="F1506" s="2">
        <v>51</v>
      </c>
      <c r="G1506" s="2">
        <v>52</v>
      </c>
      <c r="H1506" s="2">
        <v>57</v>
      </c>
      <c r="I1506" s="46">
        <v>0</v>
      </c>
      <c r="J1506" s="46">
        <v>31688.04</v>
      </c>
      <c r="K1506" s="46">
        <v>606.95000000000005</v>
      </c>
    </row>
    <row r="1507" spans="1:11" x14ac:dyDescent="0.2">
      <c r="A1507" s="42">
        <v>1503</v>
      </c>
      <c r="B1507" s="43">
        <v>41440</v>
      </c>
      <c r="C1507" s="42">
        <v>3</v>
      </c>
      <c r="D1507" s="42">
        <v>4</v>
      </c>
      <c r="E1507" s="42">
        <v>16</v>
      </c>
      <c r="F1507" s="42">
        <v>22</v>
      </c>
      <c r="G1507" s="42">
        <v>36</v>
      </c>
      <c r="H1507" s="42">
        <v>42</v>
      </c>
      <c r="I1507" s="44">
        <v>0</v>
      </c>
      <c r="J1507" s="44">
        <v>16427.169999999998</v>
      </c>
      <c r="K1507" s="44">
        <v>308.33999999999997</v>
      </c>
    </row>
    <row r="1508" spans="1:11" x14ac:dyDescent="0.2">
      <c r="A1508" s="2">
        <v>1504</v>
      </c>
      <c r="B1508" s="45">
        <v>41444</v>
      </c>
      <c r="C1508" s="2">
        <v>2</v>
      </c>
      <c r="D1508" s="2">
        <v>10</v>
      </c>
      <c r="E1508" s="2">
        <v>12</v>
      </c>
      <c r="F1508" s="2">
        <v>30</v>
      </c>
      <c r="G1508" s="2">
        <v>41</v>
      </c>
      <c r="H1508" s="2">
        <v>42</v>
      </c>
      <c r="I1508" s="46">
        <v>0</v>
      </c>
      <c r="J1508" s="46">
        <v>25045.42</v>
      </c>
      <c r="K1508" s="46">
        <v>444.46</v>
      </c>
    </row>
    <row r="1509" spans="1:11" x14ac:dyDescent="0.2">
      <c r="A1509" s="42">
        <v>1505</v>
      </c>
      <c r="B1509" s="43">
        <v>41447</v>
      </c>
      <c r="C1509" s="42">
        <v>1</v>
      </c>
      <c r="D1509" s="42">
        <v>2</v>
      </c>
      <c r="E1509" s="42">
        <v>6</v>
      </c>
      <c r="F1509" s="42">
        <v>9</v>
      </c>
      <c r="G1509" s="42">
        <v>16</v>
      </c>
      <c r="H1509" s="42">
        <v>32</v>
      </c>
      <c r="I1509" s="44">
        <v>0</v>
      </c>
      <c r="J1509" s="44">
        <v>9151.9</v>
      </c>
      <c r="K1509" s="44">
        <v>226.23</v>
      </c>
    </row>
    <row r="1510" spans="1:11" x14ac:dyDescent="0.2">
      <c r="A1510" s="2">
        <v>1506</v>
      </c>
      <c r="B1510" s="45">
        <v>41451</v>
      </c>
      <c r="C1510" s="2">
        <v>3</v>
      </c>
      <c r="D1510" s="2">
        <v>14</v>
      </c>
      <c r="E1510" s="2">
        <v>18</v>
      </c>
      <c r="F1510" s="2">
        <v>34</v>
      </c>
      <c r="G1510" s="2">
        <v>42</v>
      </c>
      <c r="H1510" s="2">
        <v>49</v>
      </c>
      <c r="I1510" s="46">
        <v>0</v>
      </c>
      <c r="J1510" s="46">
        <v>13681.2</v>
      </c>
      <c r="K1510" s="46">
        <v>326.58</v>
      </c>
    </row>
    <row r="1511" spans="1:11" x14ac:dyDescent="0.2">
      <c r="A1511" s="42">
        <v>1507</v>
      </c>
      <c r="B1511" s="43">
        <v>41454</v>
      </c>
      <c r="C1511" s="42">
        <v>24</v>
      </c>
      <c r="D1511" s="42">
        <v>46</v>
      </c>
      <c r="E1511" s="42">
        <v>50</v>
      </c>
      <c r="F1511" s="42">
        <v>51</v>
      </c>
      <c r="G1511" s="42">
        <v>52</v>
      </c>
      <c r="H1511" s="42">
        <v>56</v>
      </c>
      <c r="I1511" s="44">
        <v>0</v>
      </c>
      <c r="J1511" s="44">
        <v>34293.629999999997</v>
      </c>
      <c r="K1511" s="44">
        <v>648.92999999999995</v>
      </c>
    </row>
    <row r="1512" spans="1:11" x14ac:dyDescent="0.2">
      <c r="A1512" s="2">
        <v>1508</v>
      </c>
      <c r="B1512" s="45">
        <v>41458</v>
      </c>
      <c r="C1512" s="2">
        <v>17</v>
      </c>
      <c r="D1512" s="2">
        <v>18</v>
      </c>
      <c r="E1512" s="2">
        <v>30</v>
      </c>
      <c r="F1512" s="2">
        <v>35</v>
      </c>
      <c r="G1512" s="2">
        <v>39</v>
      </c>
      <c r="H1512" s="2">
        <v>58</v>
      </c>
      <c r="I1512" s="46">
        <v>21168975.920000002</v>
      </c>
      <c r="J1512" s="46">
        <v>33054.589999999997</v>
      </c>
      <c r="K1512" s="46">
        <v>528.45000000000005</v>
      </c>
    </row>
    <row r="1513" spans="1:11" x14ac:dyDescent="0.2">
      <c r="A1513" s="42">
        <v>1509</v>
      </c>
      <c r="B1513" s="43">
        <v>41461</v>
      </c>
      <c r="C1513" s="42">
        <v>1</v>
      </c>
      <c r="D1513" s="42">
        <v>6</v>
      </c>
      <c r="E1513" s="42">
        <v>27</v>
      </c>
      <c r="F1513" s="42">
        <v>46</v>
      </c>
      <c r="G1513" s="42">
        <v>51</v>
      </c>
      <c r="H1513" s="42">
        <v>59</v>
      </c>
      <c r="I1513" s="44">
        <v>0</v>
      </c>
      <c r="J1513" s="44">
        <v>22607.95</v>
      </c>
      <c r="K1513" s="44">
        <v>407.08</v>
      </c>
    </row>
    <row r="1514" spans="1:11" x14ac:dyDescent="0.2">
      <c r="A1514" s="2">
        <v>1510</v>
      </c>
      <c r="B1514" s="45">
        <v>41465</v>
      </c>
      <c r="C1514" s="2">
        <v>1</v>
      </c>
      <c r="D1514" s="2">
        <v>8</v>
      </c>
      <c r="E1514" s="2">
        <v>17</v>
      </c>
      <c r="F1514" s="2">
        <v>44</v>
      </c>
      <c r="G1514" s="2">
        <v>46</v>
      </c>
      <c r="H1514" s="2">
        <v>53</v>
      </c>
      <c r="I1514" s="46">
        <v>22933056.039999999</v>
      </c>
      <c r="J1514" s="46">
        <v>24874.7</v>
      </c>
      <c r="K1514" s="46">
        <v>370.93</v>
      </c>
    </row>
    <row r="1515" spans="1:11" x14ac:dyDescent="0.2">
      <c r="A1515" s="42">
        <v>1511</v>
      </c>
      <c r="B1515" s="43">
        <v>41468</v>
      </c>
      <c r="C1515" s="42">
        <v>4</v>
      </c>
      <c r="D1515" s="42">
        <v>8</v>
      </c>
      <c r="E1515" s="42">
        <v>17</v>
      </c>
      <c r="F1515" s="42">
        <v>29</v>
      </c>
      <c r="G1515" s="42">
        <v>31</v>
      </c>
      <c r="H1515" s="42">
        <v>45</v>
      </c>
      <c r="I1515" s="44">
        <v>0</v>
      </c>
      <c r="J1515" s="44">
        <v>11883.51</v>
      </c>
      <c r="K1515" s="44">
        <v>305.92</v>
      </c>
    </row>
    <row r="1516" spans="1:11" x14ac:dyDescent="0.2">
      <c r="A1516" s="2">
        <v>1512</v>
      </c>
      <c r="B1516" s="45">
        <v>41472</v>
      </c>
      <c r="C1516" s="2">
        <v>11</v>
      </c>
      <c r="D1516" s="2">
        <v>28</v>
      </c>
      <c r="E1516" s="2">
        <v>35</v>
      </c>
      <c r="F1516" s="2">
        <v>42</v>
      </c>
      <c r="G1516" s="2">
        <v>46</v>
      </c>
      <c r="H1516" s="2">
        <v>58</v>
      </c>
      <c r="I1516" s="46">
        <v>0</v>
      </c>
      <c r="J1516" s="46">
        <v>19009.23</v>
      </c>
      <c r="K1516" s="46">
        <v>434.57</v>
      </c>
    </row>
    <row r="1517" spans="1:11" x14ac:dyDescent="0.2">
      <c r="A1517" s="42">
        <v>1513</v>
      </c>
      <c r="B1517" s="43">
        <v>41475</v>
      </c>
      <c r="C1517" s="42">
        <v>17</v>
      </c>
      <c r="D1517" s="42">
        <v>28</v>
      </c>
      <c r="E1517" s="42">
        <v>31</v>
      </c>
      <c r="F1517" s="42">
        <v>56</v>
      </c>
      <c r="G1517" s="42">
        <v>57</v>
      </c>
      <c r="H1517" s="42">
        <v>58</v>
      </c>
      <c r="I1517" s="44">
        <v>0</v>
      </c>
      <c r="J1517" s="44">
        <v>47603.75</v>
      </c>
      <c r="K1517" s="44">
        <v>618.61</v>
      </c>
    </row>
    <row r="1518" spans="1:11" x14ac:dyDescent="0.2">
      <c r="A1518" s="2">
        <v>1514</v>
      </c>
      <c r="B1518" s="45">
        <v>41479</v>
      </c>
      <c r="C1518" s="2">
        <v>16</v>
      </c>
      <c r="D1518" s="2">
        <v>17</v>
      </c>
      <c r="E1518" s="2">
        <v>23</v>
      </c>
      <c r="F1518" s="2">
        <v>42</v>
      </c>
      <c r="G1518" s="2">
        <v>59</v>
      </c>
      <c r="H1518" s="2">
        <v>60</v>
      </c>
      <c r="I1518" s="46">
        <v>14061405.08</v>
      </c>
      <c r="J1518" s="46">
        <v>31999.66</v>
      </c>
      <c r="K1518" s="46">
        <v>485.14</v>
      </c>
    </row>
    <row r="1519" spans="1:11" x14ac:dyDescent="0.2">
      <c r="A1519" s="42">
        <v>1515</v>
      </c>
      <c r="B1519" s="43">
        <v>41482</v>
      </c>
      <c r="C1519" s="42">
        <v>4</v>
      </c>
      <c r="D1519" s="42">
        <v>13</v>
      </c>
      <c r="E1519" s="42">
        <v>14</v>
      </c>
      <c r="F1519" s="42">
        <v>18</v>
      </c>
      <c r="G1519" s="42">
        <v>49</v>
      </c>
      <c r="H1519" s="42">
        <v>59</v>
      </c>
      <c r="I1519" s="44">
        <v>15200594.630000001</v>
      </c>
      <c r="J1519" s="44">
        <v>17732.259999999998</v>
      </c>
      <c r="K1519" s="44">
        <v>328.21</v>
      </c>
    </row>
    <row r="1520" spans="1:11" x14ac:dyDescent="0.2">
      <c r="A1520" s="2">
        <v>1516</v>
      </c>
      <c r="B1520" s="45">
        <v>41486</v>
      </c>
      <c r="C1520" s="2">
        <v>4</v>
      </c>
      <c r="D1520" s="2">
        <v>18</v>
      </c>
      <c r="E1520" s="2">
        <v>20</v>
      </c>
      <c r="F1520" s="2">
        <v>34</v>
      </c>
      <c r="G1520" s="2">
        <v>45</v>
      </c>
      <c r="H1520" s="2">
        <v>60</v>
      </c>
      <c r="I1520" s="46">
        <v>2581185.4500000002</v>
      </c>
      <c r="J1520" s="46">
        <v>25021.69</v>
      </c>
      <c r="K1520" s="46">
        <v>507.28</v>
      </c>
    </row>
    <row r="1521" spans="1:11" x14ac:dyDescent="0.2">
      <c r="A1521" s="42">
        <v>1517</v>
      </c>
      <c r="B1521" s="43">
        <v>41489</v>
      </c>
      <c r="C1521" s="42">
        <v>7</v>
      </c>
      <c r="D1521" s="42">
        <v>17</v>
      </c>
      <c r="E1521" s="42">
        <v>38</v>
      </c>
      <c r="F1521" s="42">
        <v>45</v>
      </c>
      <c r="G1521" s="42">
        <v>52</v>
      </c>
      <c r="H1521" s="42">
        <v>56</v>
      </c>
      <c r="I1521" s="42">
        <v>0</v>
      </c>
      <c r="J1521" s="44">
        <v>25710.14</v>
      </c>
      <c r="K1521" s="44">
        <v>410.68</v>
      </c>
    </row>
    <row r="1522" spans="1:11" x14ac:dyDescent="0.2">
      <c r="A1522" s="2">
        <v>1518</v>
      </c>
      <c r="B1522" s="45">
        <v>41492</v>
      </c>
      <c r="C1522" s="2">
        <v>8</v>
      </c>
      <c r="D1522" s="2">
        <v>9</v>
      </c>
      <c r="E1522" s="2">
        <v>28</v>
      </c>
      <c r="F1522" s="2">
        <v>41</v>
      </c>
      <c r="G1522" s="2">
        <v>48</v>
      </c>
      <c r="H1522" s="2">
        <v>55</v>
      </c>
      <c r="I1522" s="46">
        <v>0</v>
      </c>
      <c r="J1522" s="46">
        <v>36256.85</v>
      </c>
      <c r="K1522" s="46">
        <v>501.47</v>
      </c>
    </row>
    <row r="1523" spans="1:11" x14ac:dyDescent="0.2">
      <c r="A1523" s="42">
        <v>1519</v>
      </c>
      <c r="B1523" s="43">
        <v>41494</v>
      </c>
      <c r="C1523" s="42">
        <v>5</v>
      </c>
      <c r="D1523" s="42">
        <v>6</v>
      </c>
      <c r="E1523" s="42">
        <v>15</v>
      </c>
      <c r="F1523" s="42">
        <v>23</v>
      </c>
      <c r="G1523" s="42">
        <v>56</v>
      </c>
      <c r="H1523" s="42">
        <v>59</v>
      </c>
      <c r="I1523" s="42">
        <v>0</v>
      </c>
      <c r="J1523" s="44">
        <v>21543.33</v>
      </c>
      <c r="K1523" s="44">
        <v>376.46</v>
      </c>
    </row>
    <row r="1524" spans="1:11" x14ac:dyDescent="0.2">
      <c r="A1524" s="2">
        <v>1520</v>
      </c>
      <c r="B1524" s="45">
        <v>41496</v>
      </c>
      <c r="C1524" s="2">
        <v>7</v>
      </c>
      <c r="D1524" s="2">
        <v>31</v>
      </c>
      <c r="E1524" s="2">
        <v>35</v>
      </c>
      <c r="F1524" s="2">
        <v>36</v>
      </c>
      <c r="G1524" s="2">
        <v>46</v>
      </c>
      <c r="H1524" s="2">
        <v>48</v>
      </c>
      <c r="I1524" s="46">
        <v>0</v>
      </c>
      <c r="J1524" s="46">
        <v>53442.81</v>
      </c>
      <c r="K1524" s="46">
        <v>557.74</v>
      </c>
    </row>
    <row r="1525" spans="1:11" x14ac:dyDescent="0.2">
      <c r="A1525" s="42">
        <v>1521</v>
      </c>
      <c r="B1525" s="43">
        <v>41500</v>
      </c>
      <c r="C1525" s="42">
        <v>11</v>
      </c>
      <c r="D1525" s="42">
        <v>14</v>
      </c>
      <c r="E1525" s="42">
        <v>18</v>
      </c>
      <c r="F1525" s="42">
        <v>30</v>
      </c>
      <c r="G1525" s="42">
        <v>33</v>
      </c>
      <c r="H1525" s="42">
        <v>39</v>
      </c>
      <c r="I1525" s="42">
        <v>25313774</v>
      </c>
      <c r="J1525" s="44">
        <v>19657.330000000002</v>
      </c>
      <c r="K1525" s="44">
        <v>406.1</v>
      </c>
    </row>
    <row r="1526" spans="1:11" x14ac:dyDescent="0.2">
      <c r="A1526" s="2">
        <v>1522</v>
      </c>
      <c r="B1526" s="45">
        <v>41503</v>
      </c>
      <c r="C1526" s="2">
        <v>5</v>
      </c>
      <c r="D1526" s="2">
        <v>8</v>
      </c>
      <c r="E1526" s="2">
        <v>23</v>
      </c>
      <c r="F1526" s="2">
        <v>32</v>
      </c>
      <c r="G1526" s="2">
        <v>33</v>
      </c>
      <c r="H1526" s="2">
        <v>56</v>
      </c>
      <c r="I1526" s="46">
        <v>0</v>
      </c>
      <c r="J1526" s="46">
        <v>16446.2</v>
      </c>
      <c r="K1526" s="46">
        <v>322.98</v>
      </c>
    </row>
    <row r="1527" spans="1:11" x14ac:dyDescent="0.2">
      <c r="A1527" s="42">
        <v>1523</v>
      </c>
      <c r="B1527" s="43">
        <v>41507</v>
      </c>
      <c r="C1527" s="42">
        <v>22</v>
      </c>
      <c r="D1527" s="42">
        <v>25</v>
      </c>
      <c r="E1527" s="42">
        <v>31</v>
      </c>
      <c r="F1527" s="42">
        <v>39</v>
      </c>
      <c r="G1527" s="42">
        <v>41</v>
      </c>
      <c r="H1527" s="42">
        <v>44</v>
      </c>
      <c r="I1527" s="42">
        <v>0</v>
      </c>
      <c r="J1527" s="44">
        <v>27846.83</v>
      </c>
      <c r="K1527" s="44">
        <v>570.44000000000005</v>
      </c>
    </row>
    <row r="1528" spans="1:11" x14ac:dyDescent="0.2">
      <c r="A1528" s="2">
        <v>1524</v>
      </c>
      <c r="B1528" s="45">
        <v>41510</v>
      </c>
      <c r="C1528" s="2">
        <v>2</v>
      </c>
      <c r="D1528" s="2">
        <v>12</v>
      </c>
      <c r="E1528" s="2">
        <v>40</v>
      </c>
      <c r="F1528" s="2">
        <v>46</v>
      </c>
      <c r="G1528" s="2">
        <v>52</v>
      </c>
      <c r="H1528" s="2">
        <v>53</v>
      </c>
      <c r="I1528" s="46">
        <v>0</v>
      </c>
      <c r="J1528" s="46">
        <v>38596.269999999997</v>
      </c>
      <c r="K1528" s="46">
        <v>630.21</v>
      </c>
    </row>
    <row r="1529" spans="1:11" x14ac:dyDescent="0.2">
      <c r="A1529" s="42">
        <v>1525</v>
      </c>
      <c r="B1529" s="43">
        <v>41514</v>
      </c>
      <c r="C1529" s="42">
        <v>2</v>
      </c>
      <c r="D1529" s="42">
        <v>26</v>
      </c>
      <c r="E1529" s="42">
        <v>30</v>
      </c>
      <c r="F1529" s="42">
        <v>35</v>
      </c>
      <c r="G1529" s="42">
        <v>46</v>
      </c>
      <c r="H1529" s="42">
        <v>54</v>
      </c>
      <c r="I1529" s="42">
        <v>0</v>
      </c>
      <c r="J1529" s="44">
        <v>36863.339999999997</v>
      </c>
      <c r="K1529" s="44">
        <v>563.63</v>
      </c>
    </row>
    <row r="1530" spans="1:11" x14ac:dyDescent="0.2">
      <c r="A1530" s="2">
        <v>1526</v>
      </c>
      <c r="B1530" s="45">
        <v>41517</v>
      </c>
      <c r="C1530" s="2">
        <v>10</v>
      </c>
      <c r="D1530" s="2">
        <v>16</v>
      </c>
      <c r="E1530" s="2">
        <v>28</v>
      </c>
      <c r="F1530" s="2">
        <v>47</v>
      </c>
      <c r="G1530" s="2">
        <v>51</v>
      </c>
      <c r="H1530" s="2">
        <v>59</v>
      </c>
      <c r="I1530" s="46">
        <v>31746274.149999999</v>
      </c>
      <c r="J1530" s="46">
        <v>20637.37</v>
      </c>
      <c r="K1530" s="46">
        <v>409.2</v>
      </c>
    </row>
    <row r="1531" spans="1:11" x14ac:dyDescent="0.2">
      <c r="A1531" s="42">
        <v>1527</v>
      </c>
      <c r="B1531" s="43">
        <v>41521</v>
      </c>
      <c r="C1531" s="42">
        <v>16</v>
      </c>
      <c r="D1531" s="42">
        <v>32</v>
      </c>
      <c r="E1531" s="42">
        <v>36</v>
      </c>
      <c r="F1531" s="42">
        <v>42</v>
      </c>
      <c r="G1531" s="42">
        <v>44</v>
      </c>
      <c r="H1531" s="42">
        <v>48</v>
      </c>
      <c r="I1531" s="42">
        <v>0</v>
      </c>
      <c r="J1531" s="44">
        <v>14866.46</v>
      </c>
      <c r="K1531" s="44">
        <v>359.23</v>
      </c>
    </row>
    <row r="1532" spans="1:11" x14ac:dyDescent="0.2">
      <c r="A1532" s="2">
        <v>1528</v>
      </c>
      <c r="B1532" s="45">
        <v>41523</v>
      </c>
      <c r="C1532" s="2">
        <v>4</v>
      </c>
      <c r="D1532" s="2">
        <v>13</v>
      </c>
      <c r="E1532" s="2">
        <v>15</v>
      </c>
      <c r="F1532" s="2">
        <v>19</v>
      </c>
      <c r="G1532" s="2">
        <v>36</v>
      </c>
      <c r="H1532" s="2">
        <v>58</v>
      </c>
      <c r="I1532" s="46">
        <v>0</v>
      </c>
      <c r="J1532" s="46">
        <v>12591.67</v>
      </c>
      <c r="K1532" s="46">
        <v>247.28</v>
      </c>
    </row>
    <row r="1533" spans="1:11" x14ac:dyDescent="0.2">
      <c r="A1533" s="42">
        <v>1529</v>
      </c>
      <c r="B1533" s="43">
        <v>41528</v>
      </c>
      <c r="C1533" s="42">
        <v>11</v>
      </c>
      <c r="D1533" s="42">
        <v>15</v>
      </c>
      <c r="E1533" s="42">
        <v>17</v>
      </c>
      <c r="F1533" s="42">
        <v>34</v>
      </c>
      <c r="G1533" s="42">
        <v>35</v>
      </c>
      <c r="H1533" s="42">
        <v>49</v>
      </c>
      <c r="I1533" s="42">
        <v>8144582.4000000004</v>
      </c>
      <c r="J1533" s="44">
        <v>23758.3</v>
      </c>
      <c r="K1533" s="44">
        <v>384.4</v>
      </c>
    </row>
    <row r="1534" spans="1:11" x14ac:dyDescent="0.2">
      <c r="A1534" s="2">
        <v>1530</v>
      </c>
      <c r="B1534" s="45">
        <v>41531</v>
      </c>
      <c r="C1534" s="2">
        <v>10</v>
      </c>
      <c r="D1534" s="2">
        <v>16</v>
      </c>
      <c r="E1534" s="2">
        <v>28</v>
      </c>
      <c r="F1534" s="2">
        <v>33</v>
      </c>
      <c r="G1534" s="2">
        <v>48</v>
      </c>
      <c r="H1534" s="2">
        <v>53</v>
      </c>
      <c r="I1534" s="46">
        <v>7800140.9199999999</v>
      </c>
      <c r="J1534" s="46">
        <v>15973.07</v>
      </c>
      <c r="K1534" s="46">
        <v>326.52</v>
      </c>
    </row>
    <row r="1535" spans="1:11" x14ac:dyDescent="0.2">
      <c r="A1535" s="42">
        <v>1531</v>
      </c>
      <c r="B1535" s="43">
        <v>41535</v>
      </c>
      <c r="C1535" s="42">
        <v>12</v>
      </c>
      <c r="D1535" s="42">
        <v>13</v>
      </c>
      <c r="E1535" s="42">
        <v>24</v>
      </c>
      <c r="F1535" s="42">
        <v>41</v>
      </c>
      <c r="G1535" s="42">
        <v>42</v>
      </c>
      <c r="H1535" s="42">
        <v>44</v>
      </c>
      <c r="I1535" s="42">
        <v>0</v>
      </c>
      <c r="J1535" s="44">
        <v>12777.02</v>
      </c>
      <c r="K1535" s="44">
        <v>331.64</v>
      </c>
    </row>
    <row r="1536" spans="1:11" x14ac:dyDescent="0.2">
      <c r="A1536" s="2">
        <v>1532</v>
      </c>
      <c r="B1536" s="45">
        <v>41538</v>
      </c>
      <c r="C1536" s="2">
        <v>2</v>
      </c>
      <c r="D1536" s="2">
        <v>11</v>
      </c>
      <c r="E1536" s="2">
        <v>23</v>
      </c>
      <c r="F1536" s="2">
        <v>31</v>
      </c>
      <c r="G1536" s="2">
        <v>42</v>
      </c>
      <c r="H1536" s="2">
        <v>44</v>
      </c>
      <c r="I1536" s="46">
        <v>1934416.36</v>
      </c>
      <c r="J1536" s="46">
        <v>19455.14</v>
      </c>
      <c r="K1536" s="46">
        <v>445.58</v>
      </c>
    </row>
    <row r="1537" spans="1:11" x14ac:dyDescent="0.2">
      <c r="A1537" s="42">
        <v>1533</v>
      </c>
      <c r="B1537" s="43">
        <v>41542</v>
      </c>
      <c r="C1537" s="42">
        <v>13</v>
      </c>
      <c r="D1537" s="42">
        <v>21</v>
      </c>
      <c r="E1537" s="42">
        <v>29</v>
      </c>
      <c r="F1537" s="42">
        <v>34</v>
      </c>
      <c r="G1537" s="42">
        <v>47</v>
      </c>
      <c r="H1537" s="42">
        <v>57</v>
      </c>
      <c r="I1537" s="42">
        <v>0</v>
      </c>
      <c r="J1537" s="44">
        <v>15085.8</v>
      </c>
      <c r="K1537" s="44">
        <v>338.93</v>
      </c>
    </row>
    <row r="1538" spans="1:11" x14ac:dyDescent="0.2">
      <c r="A1538" s="2">
        <v>1534</v>
      </c>
      <c r="B1538" s="45">
        <v>41545</v>
      </c>
      <c r="C1538" s="2">
        <v>1</v>
      </c>
      <c r="D1538" s="2">
        <v>12</v>
      </c>
      <c r="E1538" s="2">
        <v>28</v>
      </c>
      <c r="F1538" s="2">
        <v>29</v>
      </c>
      <c r="G1538" s="2">
        <v>34</v>
      </c>
      <c r="H1538" s="2">
        <v>48</v>
      </c>
      <c r="I1538" s="46">
        <v>5734618.5700000003</v>
      </c>
      <c r="J1538" s="46">
        <v>19892.61</v>
      </c>
      <c r="K1538" s="46">
        <v>408.19</v>
      </c>
    </row>
    <row r="1539" spans="1:11" x14ac:dyDescent="0.2">
      <c r="A1539" s="42">
        <v>1535</v>
      </c>
      <c r="B1539" s="43">
        <v>41549</v>
      </c>
      <c r="C1539" s="42">
        <v>8</v>
      </c>
      <c r="D1539" s="42">
        <v>9</v>
      </c>
      <c r="E1539" s="42">
        <v>25</v>
      </c>
      <c r="F1539" s="42">
        <v>41</v>
      </c>
      <c r="G1539" s="42">
        <v>54</v>
      </c>
      <c r="H1539" s="42">
        <v>55</v>
      </c>
      <c r="I1539" s="42">
        <v>0</v>
      </c>
      <c r="J1539" s="44">
        <v>30780.52</v>
      </c>
      <c r="K1539" s="44">
        <v>457.28</v>
      </c>
    </row>
    <row r="1540" spans="1:11" x14ac:dyDescent="0.2">
      <c r="A1540" s="2">
        <v>1536</v>
      </c>
      <c r="B1540" s="45">
        <v>41552</v>
      </c>
      <c r="C1540" s="2">
        <v>13</v>
      </c>
      <c r="D1540" s="2">
        <v>18</v>
      </c>
      <c r="E1540" s="2">
        <v>29</v>
      </c>
      <c r="F1540" s="2">
        <v>32</v>
      </c>
      <c r="G1540" s="2">
        <v>50</v>
      </c>
      <c r="H1540" s="2">
        <v>58</v>
      </c>
      <c r="I1540" s="46">
        <v>0</v>
      </c>
      <c r="J1540" s="46">
        <v>27340.47</v>
      </c>
      <c r="K1540" s="46">
        <v>469.24</v>
      </c>
    </row>
    <row r="1541" spans="1:11" x14ac:dyDescent="0.2">
      <c r="A1541" s="42">
        <v>1537</v>
      </c>
      <c r="B1541" s="43">
        <v>41556</v>
      </c>
      <c r="C1541" s="42">
        <v>6</v>
      </c>
      <c r="D1541" s="42">
        <v>10</v>
      </c>
      <c r="E1541" s="42">
        <v>33</v>
      </c>
      <c r="F1541" s="42">
        <v>50</v>
      </c>
      <c r="G1541" s="42">
        <v>51</v>
      </c>
      <c r="H1541" s="42">
        <v>56</v>
      </c>
      <c r="I1541" s="42">
        <v>23232379.039999999</v>
      </c>
      <c r="J1541" s="44">
        <v>13956.16</v>
      </c>
      <c r="K1541" s="44">
        <v>351.04</v>
      </c>
    </row>
    <row r="1542" spans="1:11" x14ac:dyDescent="0.2">
      <c r="A1542" s="2">
        <v>1538</v>
      </c>
      <c r="B1542" s="45">
        <v>41558</v>
      </c>
      <c r="C1542" s="2">
        <v>23</v>
      </c>
      <c r="D1542" s="2">
        <v>27</v>
      </c>
      <c r="E1542" s="2">
        <v>35</v>
      </c>
      <c r="F1542" s="2">
        <v>52</v>
      </c>
      <c r="G1542" s="2">
        <v>53</v>
      </c>
      <c r="H1542" s="2">
        <v>57</v>
      </c>
      <c r="I1542" s="46">
        <v>2163459.2799999998</v>
      </c>
      <c r="J1542" s="46">
        <v>8897.35</v>
      </c>
      <c r="K1542" s="46">
        <v>320.31</v>
      </c>
    </row>
    <row r="1543" spans="1:11" x14ac:dyDescent="0.2">
      <c r="A1543" s="42">
        <v>1539</v>
      </c>
      <c r="B1543" s="43">
        <v>41563</v>
      </c>
      <c r="C1543" s="42">
        <v>8</v>
      </c>
      <c r="D1543" s="42">
        <v>10</v>
      </c>
      <c r="E1543" s="42">
        <v>20</v>
      </c>
      <c r="F1543" s="42">
        <v>26</v>
      </c>
      <c r="G1543" s="42">
        <v>49</v>
      </c>
      <c r="H1543" s="42">
        <v>58</v>
      </c>
      <c r="I1543" s="42">
        <v>0</v>
      </c>
      <c r="J1543" s="44">
        <v>27254.69</v>
      </c>
      <c r="K1543" s="44">
        <v>472.64</v>
      </c>
    </row>
    <row r="1544" spans="1:11" x14ac:dyDescent="0.2">
      <c r="A1544" s="2">
        <v>1540</v>
      </c>
      <c r="B1544" s="45">
        <v>41566</v>
      </c>
      <c r="C1544" s="2">
        <v>3</v>
      </c>
      <c r="D1544" s="2">
        <v>17</v>
      </c>
      <c r="E1544" s="2">
        <v>27</v>
      </c>
      <c r="F1544" s="2">
        <v>32</v>
      </c>
      <c r="G1544" s="2">
        <v>47</v>
      </c>
      <c r="H1544" s="2">
        <v>54</v>
      </c>
      <c r="I1544" s="46">
        <v>0</v>
      </c>
      <c r="J1544" s="46">
        <v>8340.81</v>
      </c>
      <c r="K1544" s="46">
        <v>246.91</v>
      </c>
    </row>
    <row r="1545" spans="1:11" x14ac:dyDescent="0.2">
      <c r="A1545" s="42">
        <v>1541</v>
      </c>
      <c r="B1545" s="43">
        <v>41570</v>
      </c>
      <c r="C1545" s="42">
        <v>5</v>
      </c>
      <c r="D1545" s="42">
        <v>24</v>
      </c>
      <c r="E1545" s="42">
        <v>37</v>
      </c>
      <c r="F1545" s="42">
        <v>44</v>
      </c>
      <c r="G1545" s="42">
        <v>49</v>
      </c>
      <c r="H1545" s="42">
        <v>58</v>
      </c>
      <c r="I1545" s="42">
        <v>0</v>
      </c>
      <c r="J1545" s="44">
        <v>13154.6</v>
      </c>
      <c r="K1545" s="44">
        <v>320.33999999999997</v>
      </c>
    </row>
    <row r="1546" spans="1:11" x14ac:dyDescent="0.2">
      <c r="A1546" s="2">
        <v>1542</v>
      </c>
      <c r="B1546" s="45">
        <v>41573</v>
      </c>
      <c r="C1546" s="2">
        <v>7</v>
      </c>
      <c r="D1546" s="2">
        <v>11</v>
      </c>
      <c r="E1546" s="2">
        <v>12</v>
      </c>
      <c r="F1546" s="2">
        <v>30</v>
      </c>
      <c r="G1546" s="2">
        <v>39</v>
      </c>
      <c r="H1546" s="2">
        <v>57</v>
      </c>
      <c r="I1546" s="46">
        <v>0</v>
      </c>
      <c r="J1546" s="46">
        <v>20868.02</v>
      </c>
      <c r="K1546" s="46">
        <v>389.62</v>
      </c>
    </row>
    <row r="1547" spans="1:11" x14ac:dyDescent="0.2">
      <c r="A1547" s="42">
        <v>1543</v>
      </c>
      <c r="B1547" s="43">
        <v>41577</v>
      </c>
      <c r="C1547" s="42">
        <v>7</v>
      </c>
      <c r="D1547" s="42">
        <v>15</v>
      </c>
      <c r="E1547" s="42">
        <v>20</v>
      </c>
      <c r="F1547" s="42">
        <v>23</v>
      </c>
      <c r="G1547" s="42">
        <v>30</v>
      </c>
      <c r="H1547" s="42">
        <v>41</v>
      </c>
      <c r="I1547" s="42">
        <v>0</v>
      </c>
      <c r="J1547" s="44">
        <v>21370.06</v>
      </c>
      <c r="K1547" s="44">
        <v>422.91</v>
      </c>
    </row>
    <row r="1548" spans="1:11" x14ac:dyDescent="0.2">
      <c r="A1548" s="2">
        <v>1544</v>
      </c>
      <c r="B1548" s="45">
        <v>41579</v>
      </c>
      <c r="C1548" s="2">
        <v>2</v>
      </c>
      <c r="D1548" s="2">
        <v>21</v>
      </c>
      <c r="E1548" s="2">
        <v>30</v>
      </c>
      <c r="F1548" s="2">
        <v>35</v>
      </c>
      <c r="G1548" s="2">
        <v>45</v>
      </c>
      <c r="H1548" s="2">
        <v>50</v>
      </c>
      <c r="I1548" s="46">
        <v>0</v>
      </c>
      <c r="J1548" s="46">
        <v>26624.880000000001</v>
      </c>
      <c r="K1548" s="46">
        <v>556.70000000000005</v>
      </c>
    </row>
    <row r="1549" spans="1:11" x14ac:dyDescent="0.2">
      <c r="A1549" s="42">
        <v>1545</v>
      </c>
      <c r="B1549" s="43">
        <v>41584</v>
      </c>
      <c r="C1549" s="42">
        <v>4</v>
      </c>
      <c r="D1549" s="42">
        <v>6</v>
      </c>
      <c r="E1549" s="42">
        <v>11</v>
      </c>
      <c r="F1549" s="42">
        <v>24</v>
      </c>
      <c r="G1549" s="42">
        <v>45</v>
      </c>
      <c r="H1549" s="42">
        <v>48</v>
      </c>
      <c r="I1549" s="42">
        <v>80499108.159999996</v>
      </c>
      <c r="J1549" s="44">
        <v>13845.79</v>
      </c>
      <c r="K1549" s="44">
        <v>296.19</v>
      </c>
    </row>
    <row r="1550" spans="1:11" x14ac:dyDescent="0.2">
      <c r="A1550" s="2">
        <v>1546</v>
      </c>
      <c r="B1550" s="45">
        <v>41587</v>
      </c>
      <c r="C1550" s="2">
        <v>4</v>
      </c>
      <c r="D1550" s="2">
        <v>17</v>
      </c>
      <c r="E1550" s="2">
        <v>38</v>
      </c>
      <c r="F1550" s="2">
        <v>44</v>
      </c>
      <c r="G1550" s="2">
        <v>53</v>
      </c>
      <c r="H1550" s="2">
        <v>60</v>
      </c>
      <c r="I1550" s="46">
        <v>0</v>
      </c>
      <c r="J1550" s="46">
        <v>17358.439999999999</v>
      </c>
      <c r="K1550" s="46">
        <v>371.61</v>
      </c>
    </row>
    <row r="1551" spans="1:11" x14ac:dyDescent="0.2">
      <c r="A1551" s="42">
        <v>1547</v>
      </c>
      <c r="B1551" s="43">
        <v>41591</v>
      </c>
      <c r="C1551" s="42">
        <v>2</v>
      </c>
      <c r="D1551" s="42">
        <v>9</v>
      </c>
      <c r="E1551" s="42">
        <v>10</v>
      </c>
      <c r="F1551" s="42">
        <v>18</v>
      </c>
      <c r="G1551" s="42">
        <v>21</v>
      </c>
      <c r="H1551" s="42">
        <v>28</v>
      </c>
      <c r="I1551" s="42">
        <v>6867422.8899999997</v>
      </c>
      <c r="J1551" s="44">
        <v>8776.15</v>
      </c>
      <c r="K1551" s="44">
        <v>246.21</v>
      </c>
    </row>
    <row r="1552" spans="1:11" x14ac:dyDescent="0.2">
      <c r="A1552" s="2">
        <v>1548</v>
      </c>
      <c r="B1552" s="45">
        <v>41594</v>
      </c>
      <c r="C1552" s="2">
        <v>19</v>
      </c>
      <c r="D1552" s="2">
        <v>41</v>
      </c>
      <c r="E1552" s="2">
        <v>42</v>
      </c>
      <c r="F1552" s="2">
        <v>44</v>
      </c>
      <c r="G1552" s="2">
        <v>47</v>
      </c>
      <c r="H1552" s="2">
        <v>54</v>
      </c>
      <c r="I1552" s="46">
        <v>0</v>
      </c>
      <c r="J1552" s="46">
        <v>31037.69</v>
      </c>
      <c r="K1552" s="46">
        <v>581.88</v>
      </c>
    </row>
    <row r="1553" spans="1:11" x14ac:dyDescent="0.2">
      <c r="A1553" s="42">
        <v>1549</v>
      </c>
      <c r="B1553" s="43">
        <v>41598</v>
      </c>
      <c r="C1553" s="42">
        <v>10</v>
      </c>
      <c r="D1553" s="42">
        <v>12</v>
      </c>
      <c r="E1553" s="42">
        <v>16</v>
      </c>
      <c r="F1553" s="42">
        <v>20</v>
      </c>
      <c r="G1553" s="42">
        <v>32</v>
      </c>
      <c r="H1553" s="42">
        <v>53</v>
      </c>
      <c r="I1553" s="42">
        <v>5772796.7999999998</v>
      </c>
      <c r="J1553" s="44">
        <v>26319.82</v>
      </c>
      <c r="K1553" s="44">
        <v>378.05</v>
      </c>
    </row>
    <row r="1554" spans="1:11" x14ac:dyDescent="0.2">
      <c r="A1554" s="2">
        <v>1550</v>
      </c>
      <c r="B1554" s="45">
        <v>41601</v>
      </c>
      <c r="C1554" s="2">
        <v>9</v>
      </c>
      <c r="D1554" s="2">
        <v>13</v>
      </c>
      <c r="E1554" s="2">
        <v>21</v>
      </c>
      <c r="F1554" s="2">
        <v>27</v>
      </c>
      <c r="G1554" s="2">
        <v>36</v>
      </c>
      <c r="H1554" s="2">
        <v>56</v>
      </c>
      <c r="I1554" s="46">
        <v>23634735.210000001</v>
      </c>
      <c r="J1554" s="46">
        <v>11349.56</v>
      </c>
      <c r="K1554" s="46">
        <v>263.16000000000003</v>
      </c>
    </row>
    <row r="1555" spans="1:11" x14ac:dyDescent="0.2">
      <c r="A1555" s="42">
        <v>1551</v>
      </c>
      <c r="B1555" s="43">
        <v>41605</v>
      </c>
      <c r="C1555" s="42">
        <v>2</v>
      </c>
      <c r="D1555" s="42">
        <v>15</v>
      </c>
      <c r="E1555" s="42">
        <v>19</v>
      </c>
      <c r="F1555" s="42">
        <v>21</v>
      </c>
      <c r="G1555" s="42">
        <v>23</v>
      </c>
      <c r="H1555" s="42">
        <v>38</v>
      </c>
      <c r="I1555" s="42">
        <v>2820316.51</v>
      </c>
      <c r="J1555" s="44">
        <v>11687.25</v>
      </c>
      <c r="K1555" s="44">
        <v>286.61</v>
      </c>
    </row>
    <row r="1556" spans="1:11" x14ac:dyDescent="0.2">
      <c r="A1556" s="2">
        <v>1552</v>
      </c>
      <c r="B1556" s="45">
        <v>41608</v>
      </c>
      <c r="C1556" s="2">
        <v>7</v>
      </c>
      <c r="D1556" s="2">
        <v>18</v>
      </c>
      <c r="E1556" s="2">
        <v>24</v>
      </c>
      <c r="F1556" s="2">
        <v>26</v>
      </c>
      <c r="G1556" s="2">
        <v>39</v>
      </c>
      <c r="H1556" s="2">
        <v>46</v>
      </c>
      <c r="I1556" s="46">
        <v>0</v>
      </c>
      <c r="J1556" s="46">
        <v>13693.19</v>
      </c>
      <c r="K1556" s="46">
        <v>304.44</v>
      </c>
    </row>
    <row r="1557" spans="1:11" x14ac:dyDescent="0.2">
      <c r="A1557" s="42">
        <v>1553</v>
      </c>
      <c r="B1557" s="43">
        <v>41612</v>
      </c>
      <c r="C1557" s="42">
        <v>20</v>
      </c>
      <c r="D1557" s="42">
        <v>21</v>
      </c>
      <c r="E1557" s="42">
        <v>22</v>
      </c>
      <c r="F1557" s="42">
        <v>29</v>
      </c>
      <c r="G1557" s="42">
        <v>46</v>
      </c>
      <c r="H1557" s="42">
        <v>60</v>
      </c>
      <c r="I1557" s="42">
        <v>0</v>
      </c>
      <c r="J1557" s="44">
        <v>39092.629999999997</v>
      </c>
      <c r="K1557" s="44">
        <v>707.66</v>
      </c>
    </row>
    <row r="1558" spans="1:11" x14ac:dyDescent="0.2">
      <c r="A1558" s="2">
        <v>1554</v>
      </c>
      <c r="B1558" s="45">
        <v>41615</v>
      </c>
      <c r="C1558" s="2">
        <v>30</v>
      </c>
      <c r="D1558" s="2">
        <v>32</v>
      </c>
      <c r="E1558" s="2">
        <v>49</v>
      </c>
      <c r="F1558" s="2">
        <v>50</v>
      </c>
      <c r="G1558" s="2">
        <v>52</v>
      </c>
      <c r="H1558" s="2">
        <v>53</v>
      </c>
      <c r="I1558" s="46">
        <v>0</v>
      </c>
      <c r="J1558" s="46">
        <v>37772.910000000003</v>
      </c>
      <c r="K1558" s="46">
        <v>790.06</v>
      </c>
    </row>
    <row r="1559" spans="1:11" x14ac:dyDescent="0.2">
      <c r="A1559" s="42">
        <v>1555</v>
      </c>
      <c r="B1559" s="43">
        <v>41619</v>
      </c>
      <c r="C1559" s="42">
        <v>2</v>
      </c>
      <c r="D1559" s="42">
        <v>5</v>
      </c>
      <c r="E1559" s="42">
        <v>23</v>
      </c>
      <c r="F1559" s="42">
        <v>33</v>
      </c>
      <c r="G1559" s="42">
        <v>52</v>
      </c>
      <c r="H1559" s="42">
        <v>59</v>
      </c>
      <c r="I1559" s="42">
        <v>0</v>
      </c>
      <c r="J1559" s="44">
        <v>16791.740000000002</v>
      </c>
      <c r="K1559" s="44">
        <v>307.37</v>
      </c>
    </row>
    <row r="1560" spans="1:11" x14ac:dyDescent="0.2">
      <c r="A1560" s="2">
        <v>1556</v>
      </c>
      <c r="B1560" s="45">
        <v>41622</v>
      </c>
      <c r="C1560" s="2">
        <v>1</v>
      </c>
      <c r="D1560" s="2">
        <v>4</v>
      </c>
      <c r="E1560" s="2">
        <v>7</v>
      </c>
      <c r="F1560" s="2">
        <v>10</v>
      </c>
      <c r="G1560" s="2">
        <v>11</v>
      </c>
      <c r="H1560" s="2">
        <v>52</v>
      </c>
      <c r="I1560" s="46">
        <v>0</v>
      </c>
      <c r="J1560" s="46">
        <v>6125.83</v>
      </c>
      <c r="K1560" s="46">
        <v>179.9</v>
      </c>
    </row>
    <row r="1561" spans="1:11" x14ac:dyDescent="0.2">
      <c r="A1561" s="42">
        <v>1557</v>
      </c>
      <c r="B1561" s="43">
        <v>41625</v>
      </c>
      <c r="C1561" s="42">
        <v>4</v>
      </c>
      <c r="D1561" s="42">
        <v>16</v>
      </c>
      <c r="E1561" s="42">
        <v>18</v>
      </c>
      <c r="F1561" s="42">
        <v>31</v>
      </c>
      <c r="G1561" s="42">
        <v>45</v>
      </c>
      <c r="H1561" s="42">
        <v>46</v>
      </c>
      <c r="I1561" s="42">
        <v>0</v>
      </c>
      <c r="J1561" s="44">
        <v>20612.580000000002</v>
      </c>
      <c r="K1561" s="44">
        <v>414.21</v>
      </c>
    </row>
    <row r="1562" spans="1:11" x14ac:dyDescent="0.2">
      <c r="A1562" s="2">
        <v>1558</v>
      </c>
      <c r="B1562" s="45">
        <v>41627</v>
      </c>
      <c r="C1562" s="2">
        <v>7</v>
      </c>
      <c r="D1562" s="2">
        <v>15</v>
      </c>
      <c r="E1562" s="2">
        <v>17</v>
      </c>
      <c r="F1562" s="2">
        <v>31</v>
      </c>
      <c r="G1562" s="2">
        <v>42</v>
      </c>
      <c r="H1562" s="2">
        <v>54</v>
      </c>
      <c r="I1562" s="46">
        <v>0</v>
      </c>
      <c r="J1562" s="46">
        <v>18644.939999999999</v>
      </c>
      <c r="K1562" s="46">
        <v>429.38</v>
      </c>
    </row>
    <row r="1563" spans="1:11" x14ac:dyDescent="0.2">
      <c r="A1563" s="42">
        <v>1559</v>
      </c>
      <c r="B1563" s="43">
        <v>41629</v>
      </c>
      <c r="C1563" s="42">
        <v>8</v>
      </c>
      <c r="D1563" s="42">
        <v>12</v>
      </c>
      <c r="E1563" s="42">
        <v>16</v>
      </c>
      <c r="F1563" s="42">
        <v>29</v>
      </c>
      <c r="G1563" s="42">
        <v>37</v>
      </c>
      <c r="H1563" s="42">
        <v>58</v>
      </c>
      <c r="I1563" s="42">
        <v>51491466</v>
      </c>
      <c r="J1563" s="44">
        <v>11729.76</v>
      </c>
      <c r="K1563" s="44">
        <v>323.27999999999997</v>
      </c>
    </row>
    <row r="1564" spans="1:11" x14ac:dyDescent="0.2">
      <c r="A1564" s="2">
        <v>1560</v>
      </c>
      <c r="B1564" s="45">
        <v>41639</v>
      </c>
      <c r="C1564" s="2">
        <v>20</v>
      </c>
      <c r="D1564" s="2">
        <v>30</v>
      </c>
      <c r="E1564" s="2">
        <v>36</v>
      </c>
      <c r="F1564" s="2">
        <v>38</v>
      </c>
      <c r="G1564" s="2">
        <v>47</v>
      </c>
      <c r="H1564" s="2">
        <v>53</v>
      </c>
      <c r="I1564" s="46">
        <v>56169465.020000003</v>
      </c>
      <c r="J1564" s="46">
        <v>38701.199999999997</v>
      </c>
      <c r="K1564" s="46">
        <v>701.67</v>
      </c>
    </row>
    <row r="1565" spans="1:11" x14ac:dyDescent="0.2">
      <c r="A1565" s="42">
        <v>1561</v>
      </c>
      <c r="B1565" s="43">
        <v>41641</v>
      </c>
      <c r="C1565" s="42">
        <v>23</v>
      </c>
      <c r="D1565" s="42">
        <v>26</v>
      </c>
      <c r="E1565" s="42">
        <v>28</v>
      </c>
      <c r="F1565" s="42">
        <v>54</v>
      </c>
      <c r="G1565" s="42">
        <v>55</v>
      </c>
      <c r="H1565" s="42">
        <v>60</v>
      </c>
      <c r="I1565" s="42">
        <v>0</v>
      </c>
      <c r="J1565" s="44">
        <v>25914.28</v>
      </c>
      <c r="K1565" s="44">
        <v>443.62</v>
      </c>
    </row>
    <row r="1566" spans="1:11" x14ac:dyDescent="0.2">
      <c r="A1566" s="2">
        <v>1562</v>
      </c>
      <c r="B1566" s="45">
        <v>41643</v>
      </c>
      <c r="C1566" s="2">
        <v>10</v>
      </c>
      <c r="D1566" s="2">
        <v>12</v>
      </c>
      <c r="E1566" s="2">
        <v>23</v>
      </c>
      <c r="F1566" s="2">
        <v>37</v>
      </c>
      <c r="G1566" s="2">
        <v>47</v>
      </c>
      <c r="H1566" s="2">
        <v>51</v>
      </c>
      <c r="I1566" s="46">
        <v>0</v>
      </c>
      <c r="J1566" s="46">
        <v>22007.62</v>
      </c>
      <c r="K1566" s="46">
        <v>423.11</v>
      </c>
    </row>
    <row r="1567" spans="1:11" x14ac:dyDescent="0.2">
      <c r="A1567" s="42">
        <v>1563</v>
      </c>
      <c r="B1567" s="43">
        <v>41648</v>
      </c>
      <c r="C1567" s="42">
        <v>1</v>
      </c>
      <c r="D1567" s="42">
        <v>6</v>
      </c>
      <c r="E1567" s="42">
        <v>13</v>
      </c>
      <c r="F1567" s="42">
        <v>20</v>
      </c>
      <c r="G1567" s="42">
        <v>36</v>
      </c>
      <c r="H1567" s="42">
        <v>43</v>
      </c>
      <c r="I1567" s="42">
        <v>6872625.8300000001</v>
      </c>
      <c r="J1567" s="44">
        <v>9475.83</v>
      </c>
      <c r="K1567" s="44">
        <v>263.05</v>
      </c>
    </row>
    <row r="1568" spans="1:11" x14ac:dyDescent="0.2">
      <c r="A1568" s="2">
        <v>1564</v>
      </c>
      <c r="B1568" s="45">
        <v>41650</v>
      </c>
      <c r="C1568" s="2">
        <v>25</v>
      </c>
      <c r="D1568" s="2">
        <v>38</v>
      </c>
      <c r="E1568" s="2">
        <v>44</v>
      </c>
      <c r="F1568" s="2">
        <v>46</v>
      </c>
      <c r="G1568" s="2">
        <v>53</v>
      </c>
      <c r="H1568" s="2">
        <v>54</v>
      </c>
      <c r="I1568" s="46">
        <v>3219906.28</v>
      </c>
      <c r="J1568" s="46">
        <v>24619</v>
      </c>
      <c r="K1568" s="46">
        <v>445.74</v>
      </c>
    </row>
    <row r="1569" spans="1:11" x14ac:dyDescent="0.2">
      <c r="A1569" s="42">
        <v>1565</v>
      </c>
      <c r="B1569" s="43">
        <v>41654</v>
      </c>
      <c r="C1569" s="42">
        <v>18</v>
      </c>
      <c r="D1569" s="42">
        <v>37</v>
      </c>
      <c r="E1569" s="42">
        <v>39</v>
      </c>
      <c r="F1569" s="42">
        <v>41</v>
      </c>
      <c r="G1569" s="42">
        <v>43</v>
      </c>
      <c r="H1569" s="42">
        <v>51</v>
      </c>
      <c r="I1569" s="42">
        <v>0</v>
      </c>
      <c r="J1569" s="44">
        <v>38754.07</v>
      </c>
      <c r="K1569" s="44">
        <v>558.24</v>
      </c>
    </row>
    <row r="1570" spans="1:11" x14ac:dyDescent="0.2">
      <c r="A1570" s="2">
        <v>1566</v>
      </c>
      <c r="B1570" s="45">
        <v>41657</v>
      </c>
      <c r="C1570" s="2">
        <v>5</v>
      </c>
      <c r="D1570" s="2">
        <v>6</v>
      </c>
      <c r="E1570" s="2">
        <v>11</v>
      </c>
      <c r="F1570" s="2">
        <v>32</v>
      </c>
      <c r="G1570" s="2">
        <v>36</v>
      </c>
      <c r="H1570" s="2">
        <v>60</v>
      </c>
      <c r="I1570" s="46">
        <v>14791263.609999999</v>
      </c>
      <c r="J1570" s="46">
        <v>19327.16</v>
      </c>
      <c r="K1570" s="46">
        <v>417.43</v>
      </c>
    </row>
    <row r="1571" spans="1:11" x14ac:dyDescent="0.2">
      <c r="A1571" s="42"/>
      <c r="B1571" s="43"/>
      <c r="C1571" s="42"/>
      <c r="D1571" s="42"/>
      <c r="E1571" s="42"/>
      <c r="F1571" s="42"/>
      <c r="G1571" s="42"/>
      <c r="H1571" s="42"/>
      <c r="I1571" s="42"/>
      <c r="J1571" s="44"/>
      <c r="K1571" s="44"/>
    </row>
    <row r="1572" spans="1:11" x14ac:dyDescent="0.2">
      <c r="B1572" s="45"/>
      <c r="I1572" s="46"/>
      <c r="J1572" s="41"/>
      <c r="K1572" s="41"/>
    </row>
    <row r="1573" spans="1:11" x14ac:dyDescent="0.2">
      <c r="A1573" s="42"/>
      <c r="B1573" s="43"/>
      <c r="C1573" s="42"/>
      <c r="D1573" s="42"/>
      <c r="E1573" s="42"/>
      <c r="F1573" s="42"/>
      <c r="G1573" s="42"/>
      <c r="H1573" s="42"/>
      <c r="I1573" s="42"/>
      <c r="J1573" s="44"/>
      <c r="K1573" s="44"/>
    </row>
    <row r="1574" spans="1:11" x14ac:dyDescent="0.2">
      <c r="B1574" s="45"/>
      <c r="I1574" s="46"/>
      <c r="J1574" s="41"/>
      <c r="K1574" s="41"/>
    </row>
    <row r="1575" spans="1:11" x14ac:dyDescent="0.2">
      <c r="A1575" s="42"/>
      <c r="B1575" s="43"/>
      <c r="C1575" s="42"/>
      <c r="D1575" s="42"/>
      <c r="E1575" s="42"/>
      <c r="F1575" s="42"/>
      <c r="G1575" s="42"/>
      <c r="H1575" s="42"/>
      <c r="I1575" s="42"/>
      <c r="J1575" s="44"/>
      <c r="K1575" s="44"/>
    </row>
    <row r="1576" spans="1:11" x14ac:dyDescent="0.2">
      <c r="B1576" s="45"/>
      <c r="I1576" s="46"/>
      <c r="J1576" s="41"/>
      <c r="K1576" s="41"/>
    </row>
    <row r="1577" spans="1:11" x14ac:dyDescent="0.2">
      <c r="A1577" s="42"/>
      <c r="B1577" s="43"/>
      <c r="C1577" s="42"/>
      <c r="D1577" s="42"/>
      <c r="E1577" s="42"/>
      <c r="F1577" s="42"/>
      <c r="G1577" s="42"/>
      <c r="H1577" s="42"/>
      <c r="I1577" s="42"/>
      <c r="J1577" s="44"/>
      <c r="K1577" s="44"/>
    </row>
    <row r="1578" spans="1:11" x14ac:dyDescent="0.2">
      <c r="B1578" s="45"/>
      <c r="I1578" s="46"/>
      <c r="J1578" s="41"/>
      <c r="K1578" s="41"/>
    </row>
    <row r="1579" spans="1:11" x14ac:dyDescent="0.2">
      <c r="A1579" s="42"/>
      <c r="B1579" s="43"/>
      <c r="C1579" s="42"/>
      <c r="D1579" s="42"/>
      <c r="E1579" s="42"/>
      <c r="F1579" s="42"/>
      <c r="G1579" s="42"/>
      <c r="H1579" s="42"/>
      <c r="I1579" s="42"/>
      <c r="J1579" s="44"/>
      <c r="K1579" s="44"/>
    </row>
    <row r="1580" spans="1:11" x14ac:dyDescent="0.2">
      <c r="B1580" s="45"/>
      <c r="I1580" s="46"/>
      <c r="J1580" s="41"/>
      <c r="K1580" s="41"/>
    </row>
    <row r="1581" spans="1:11" x14ac:dyDescent="0.2">
      <c r="A1581" s="42"/>
      <c r="B1581" s="43"/>
      <c r="C1581" s="42"/>
      <c r="D1581" s="42"/>
      <c r="E1581" s="42"/>
      <c r="F1581" s="42"/>
      <c r="G1581" s="42"/>
      <c r="H1581" s="42"/>
      <c r="I1581" s="42"/>
      <c r="J1581" s="44"/>
      <c r="K1581" s="44"/>
    </row>
    <row r="1582" spans="1:11" x14ac:dyDescent="0.2">
      <c r="B1582" s="45"/>
      <c r="I1582" s="46"/>
      <c r="J1582" s="41"/>
      <c r="K1582" s="41"/>
    </row>
    <row r="1583" spans="1:11" x14ac:dyDescent="0.2">
      <c r="A1583" s="42"/>
      <c r="B1583" s="43"/>
      <c r="C1583" s="42"/>
      <c r="D1583" s="42"/>
      <c r="E1583" s="42"/>
      <c r="F1583" s="42"/>
      <c r="G1583" s="42"/>
      <c r="H1583" s="42"/>
      <c r="I1583" s="42"/>
      <c r="J1583" s="44"/>
      <c r="K1583" s="44"/>
    </row>
    <row r="1584" spans="1:11" x14ac:dyDescent="0.2">
      <c r="B1584" s="45"/>
      <c r="I1584" s="46"/>
      <c r="J1584" s="41"/>
      <c r="K1584" s="41"/>
    </row>
    <row r="1585" spans="1:11" x14ac:dyDescent="0.2">
      <c r="A1585" s="42"/>
      <c r="B1585" s="43"/>
      <c r="C1585" s="42"/>
      <c r="D1585" s="42"/>
      <c r="E1585" s="42"/>
      <c r="F1585" s="42"/>
      <c r="G1585" s="42"/>
      <c r="H1585" s="42"/>
      <c r="I1585" s="42"/>
      <c r="J1585" s="44"/>
      <c r="K1585" s="44"/>
    </row>
    <row r="1586" spans="1:11" x14ac:dyDescent="0.2">
      <c r="B1586" s="45"/>
      <c r="I1586" s="46"/>
      <c r="J1586" s="41"/>
      <c r="K1586" s="41"/>
    </row>
    <row r="1587" spans="1:11" x14ac:dyDescent="0.2">
      <c r="A1587" s="42"/>
      <c r="B1587" s="43"/>
      <c r="C1587" s="42"/>
      <c r="D1587" s="42"/>
      <c r="E1587" s="42"/>
      <c r="F1587" s="42"/>
      <c r="G1587" s="42"/>
      <c r="H1587" s="42"/>
      <c r="I1587" s="42"/>
      <c r="J1587" s="44"/>
      <c r="K1587" s="44"/>
    </row>
    <row r="1588" spans="1:11" x14ac:dyDescent="0.2">
      <c r="B1588" s="45"/>
      <c r="I1588" s="46"/>
      <c r="J1588" s="41"/>
      <c r="K1588" s="41"/>
    </row>
    <row r="1589" spans="1:11" x14ac:dyDescent="0.2">
      <c r="A1589" s="42"/>
      <c r="B1589" s="43"/>
      <c r="C1589" s="42"/>
      <c r="D1589" s="42"/>
      <c r="E1589" s="42"/>
      <c r="F1589" s="42"/>
      <c r="G1589" s="42"/>
      <c r="H1589" s="42"/>
      <c r="I1589" s="42"/>
      <c r="J1589" s="44"/>
      <c r="K1589" s="44"/>
    </row>
    <row r="1590" spans="1:11" x14ac:dyDescent="0.2">
      <c r="B1590" s="45"/>
      <c r="I1590" s="46"/>
      <c r="J1590" s="41"/>
      <c r="K1590" s="41"/>
    </row>
    <row r="1591" spans="1:11" x14ac:dyDescent="0.2">
      <c r="A1591" s="42"/>
      <c r="B1591" s="43"/>
      <c r="C1591" s="42"/>
      <c r="D1591" s="42"/>
      <c r="E1591" s="42"/>
      <c r="F1591" s="42"/>
      <c r="G1591" s="42"/>
      <c r="H1591" s="42"/>
      <c r="I1591" s="42"/>
      <c r="J1591" s="44"/>
      <c r="K1591" s="44"/>
    </row>
    <row r="1592" spans="1:11" x14ac:dyDescent="0.2">
      <c r="B1592" s="45"/>
      <c r="I1592" s="46"/>
      <c r="J1592" s="41"/>
      <c r="K1592" s="41"/>
    </row>
    <row r="1593" spans="1:11" x14ac:dyDescent="0.2">
      <c r="A1593" s="42"/>
      <c r="B1593" s="43"/>
      <c r="C1593" s="42"/>
      <c r="D1593" s="42"/>
      <c r="E1593" s="42"/>
      <c r="F1593" s="42"/>
      <c r="G1593" s="42"/>
      <c r="H1593" s="42"/>
      <c r="I1593" s="42"/>
      <c r="J1593" s="44"/>
      <c r="K1593" s="44"/>
    </row>
    <row r="1594" spans="1:11" x14ac:dyDescent="0.2">
      <c r="B1594" s="45"/>
      <c r="I1594" s="46"/>
      <c r="J1594" s="41"/>
      <c r="K1594" s="41"/>
    </row>
    <row r="1595" spans="1:11" x14ac:dyDescent="0.2">
      <c r="A1595" s="42"/>
      <c r="B1595" s="43"/>
      <c r="C1595" s="42"/>
      <c r="D1595" s="42"/>
      <c r="E1595" s="42"/>
      <c r="F1595" s="42"/>
      <c r="G1595" s="42"/>
      <c r="H1595" s="42"/>
      <c r="I1595" s="42"/>
      <c r="J1595" s="44"/>
      <c r="K1595" s="44"/>
    </row>
    <row r="1596" spans="1:11" x14ac:dyDescent="0.2">
      <c r="B1596" s="45"/>
      <c r="I1596" s="46"/>
      <c r="J1596" s="41"/>
      <c r="K1596" s="41"/>
    </row>
    <row r="1597" spans="1:11" x14ac:dyDescent="0.2">
      <c r="A1597" s="42"/>
      <c r="B1597" s="43"/>
      <c r="C1597" s="42"/>
      <c r="D1597" s="42"/>
      <c r="E1597" s="42"/>
      <c r="F1597" s="42"/>
      <c r="G1597" s="42"/>
      <c r="H1597" s="42"/>
      <c r="I1597" s="42"/>
      <c r="J1597" s="44"/>
      <c r="K1597" s="44"/>
    </row>
    <row r="1598" spans="1:11" x14ac:dyDescent="0.2">
      <c r="B1598" s="45"/>
      <c r="I1598" s="46"/>
      <c r="J1598" s="41"/>
      <c r="K1598" s="41"/>
    </row>
    <row r="1599" spans="1:11" x14ac:dyDescent="0.2">
      <c r="A1599" s="42"/>
      <c r="B1599" s="43"/>
      <c r="C1599" s="42"/>
      <c r="D1599" s="42"/>
      <c r="E1599" s="42"/>
      <c r="F1599" s="42"/>
      <c r="G1599" s="42"/>
      <c r="H1599" s="42"/>
      <c r="I1599" s="42"/>
      <c r="J1599" s="44"/>
      <c r="K1599" s="44"/>
    </row>
    <row r="1600" spans="1:11" x14ac:dyDescent="0.2">
      <c r="B1600" s="45"/>
      <c r="I1600" s="46"/>
      <c r="J1600" s="41"/>
      <c r="K1600" s="41"/>
    </row>
    <row r="1601" spans="1:11" x14ac:dyDescent="0.2">
      <c r="A1601" s="42"/>
      <c r="B1601" s="43"/>
      <c r="C1601" s="42"/>
      <c r="D1601" s="42"/>
      <c r="E1601" s="42"/>
      <c r="F1601" s="42"/>
      <c r="G1601" s="42"/>
      <c r="H1601" s="42"/>
      <c r="I1601" s="42"/>
      <c r="J1601" s="44"/>
      <c r="K1601" s="44"/>
    </row>
    <row r="1602" spans="1:11" x14ac:dyDescent="0.2">
      <c r="B1602" s="45"/>
      <c r="I1602" s="46"/>
      <c r="J1602" s="41"/>
      <c r="K1602" s="41"/>
    </row>
    <row r="1603" spans="1:11" x14ac:dyDescent="0.2">
      <c r="A1603" s="42"/>
      <c r="B1603" s="43"/>
      <c r="C1603" s="42"/>
      <c r="D1603" s="42"/>
      <c r="E1603" s="42"/>
      <c r="F1603" s="42"/>
      <c r="G1603" s="42"/>
      <c r="H1603" s="42"/>
      <c r="I1603" s="42"/>
      <c r="J1603" s="44"/>
      <c r="K1603" s="44"/>
    </row>
    <row r="1604" spans="1:11" x14ac:dyDescent="0.2">
      <c r="B1604" s="45"/>
      <c r="I1604" s="46"/>
      <c r="J1604" s="41"/>
      <c r="K1604" s="41"/>
    </row>
    <row r="1605" spans="1:11" x14ac:dyDescent="0.2">
      <c r="A1605" s="42"/>
      <c r="B1605" s="43"/>
      <c r="C1605" s="42"/>
      <c r="D1605" s="42"/>
      <c r="E1605" s="42"/>
      <c r="F1605" s="42"/>
      <c r="G1605" s="42"/>
      <c r="H1605" s="42"/>
      <c r="I1605" s="42"/>
      <c r="J1605" s="44"/>
      <c r="K1605" s="44"/>
    </row>
    <row r="1606" spans="1:11" x14ac:dyDescent="0.2">
      <c r="B1606" s="45"/>
      <c r="I1606" s="46"/>
      <c r="J1606" s="41"/>
      <c r="K1606" s="41"/>
    </row>
    <row r="1607" spans="1:11" x14ac:dyDescent="0.2">
      <c r="A1607" s="42"/>
      <c r="B1607" s="43"/>
      <c r="C1607" s="42"/>
      <c r="D1607" s="42"/>
      <c r="E1607" s="42"/>
      <c r="F1607" s="42"/>
      <c r="G1607" s="42"/>
      <c r="H1607" s="42"/>
      <c r="I1607" s="42"/>
      <c r="J1607" s="44"/>
      <c r="K1607" s="44"/>
    </row>
    <row r="1608" spans="1:11" x14ac:dyDescent="0.2">
      <c r="B1608" s="45"/>
      <c r="I1608" s="46"/>
      <c r="J1608" s="41"/>
      <c r="K1608" s="41"/>
    </row>
    <row r="1609" spans="1:11" x14ac:dyDescent="0.2">
      <c r="A1609" s="42"/>
      <c r="B1609" s="43"/>
      <c r="C1609" s="42"/>
      <c r="D1609" s="42"/>
      <c r="E1609" s="42"/>
      <c r="F1609" s="42"/>
      <c r="G1609" s="42"/>
      <c r="H1609" s="42"/>
      <c r="I1609" s="42"/>
      <c r="J1609" s="44"/>
      <c r="K1609" s="44"/>
    </row>
    <row r="1610" spans="1:11" x14ac:dyDescent="0.2">
      <c r="B1610" s="45"/>
      <c r="I1610" s="46"/>
      <c r="J1610" s="41"/>
      <c r="K1610" s="41"/>
    </row>
    <row r="1611" spans="1:11" x14ac:dyDescent="0.2">
      <c r="A1611" s="42"/>
      <c r="B1611" s="43"/>
      <c r="C1611" s="42"/>
      <c r="D1611" s="42"/>
      <c r="E1611" s="42"/>
      <c r="F1611" s="42"/>
      <c r="G1611" s="42"/>
      <c r="H1611" s="42"/>
      <c r="I1611" s="42"/>
      <c r="J1611" s="44"/>
      <c r="K1611" s="44"/>
    </row>
    <row r="1612" spans="1:11" x14ac:dyDescent="0.2">
      <c r="B1612" s="45"/>
      <c r="I1612" s="46"/>
      <c r="J1612" s="41"/>
      <c r="K1612" s="41"/>
    </row>
    <row r="1613" spans="1:11" x14ac:dyDescent="0.2">
      <c r="A1613" s="42"/>
      <c r="B1613" s="43"/>
      <c r="C1613" s="42"/>
      <c r="D1613" s="42"/>
      <c r="E1613" s="42"/>
      <c r="F1613" s="42"/>
      <c r="G1613" s="42"/>
      <c r="H1613" s="42"/>
      <c r="I1613" s="42"/>
      <c r="J1613" s="44"/>
      <c r="K1613" s="44"/>
    </row>
    <row r="1614" spans="1:11" x14ac:dyDescent="0.2">
      <c r="B1614" s="45"/>
      <c r="I1614" s="46"/>
      <c r="J1614" s="41"/>
      <c r="K1614" s="41"/>
    </row>
    <row r="1615" spans="1:11" x14ac:dyDescent="0.2">
      <c r="A1615" s="42"/>
      <c r="B1615" s="43"/>
      <c r="C1615" s="42"/>
      <c r="D1615" s="42"/>
      <c r="E1615" s="42"/>
      <c r="F1615" s="42"/>
      <c r="G1615" s="42"/>
      <c r="H1615" s="42"/>
      <c r="I1615" s="42"/>
      <c r="J1615" s="44"/>
      <c r="K1615" s="44"/>
    </row>
    <row r="1616" spans="1:11" x14ac:dyDescent="0.2">
      <c r="B1616" s="45"/>
      <c r="I1616" s="46"/>
      <c r="J1616" s="41"/>
      <c r="K1616" s="41"/>
    </row>
    <row r="1617" spans="1:11" x14ac:dyDescent="0.2">
      <c r="A1617" s="42"/>
      <c r="B1617" s="43"/>
      <c r="C1617" s="42"/>
      <c r="D1617" s="42"/>
      <c r="E1617" s="42"/>
      <c r="F1617" s="42"/>
      <c r="G1617" s="42"/>
      <c r="H1617" s="42"/>
      <c r="I1617" s="42"/>
      <c r="J1617" s="44"/>
      <c r="K1617" s="44"/>
    </row>
    <row r="1618" spans="1:11" x14ac:dyDescent="0.2">
      <c r="B1618" s="45"/>
      <c r="I1618" s="46"/>
      <c r="J1618" s="41"/>
      <c r="K1618" s="41"/>
    </row>
    <row r="1619" spans="1:11" x14ac:dyDescent="0.2">
      <c r="A1619" s="42"/>
      <c r="B1619" s="43"/>
      <c r="C1619" s="42"/>
      <c r="D1619" s="42"/>
      <c r="E1619" s="42"/>
      <c r="F1619" s="42"/>
      <c r="G1619" s="42"/>
      <c r="H1619" s="42"/>
      <c r="I1619" s="42"/>
      <c r="J1619" s="44"/>
      <c r="K1619" s="44"/>
    </row>
    <row r="1620" spans="1:11" x14ac:dyDescent="0.2">
      <c r="B1620" s="45"/>
      <c r="I1620" s="46"/>
      <c r="J1620" s="41"/>
      <c r="K1620" s="41"/>
    </row>
    <row r="1621" spans="1:11" x14ac:dyDescent="0.2">
      <c r="A1621" s="42"/>
      <c r="B1621" s="43"/>
      <c r="C1621" s="42"/>
      <c r="D1621" s="42"/>
      <c r="E1621" s="42"/>
      <c r="F1621" s="42"/>
      <c r="G1621" s="42"/>
      <c r="H1621" s="42"/>
      <c r="I1621" s="42"/>
      <c r="J1621" s="44"/>
      <c r="K1621" s="44"/>
    </row>
    <row r="1622" spans="1:11" x14ac:dyDescent="0.2">
      <c r="B1622" s="45"/>
      <c r="I1622" s="46"/>
      <c r="J1622" s="41"/>
      <c r="K1622" s="41"/>
    </row>
    <row r="1623" spans="1:11" x14ac:dyDescent="0.2">
      <c r="A1623" s="42"/>
      <c r="B1623" s="43"/>
      <c r="C1623" s="42"/>
      <c r="D1623" s="42"/>
      <c r="E1623" s="42"/>
      <c r="F1623" s="42"/>
      <c r="G1623" s="42"/>
      <c r="H1623" s="42"/>
      <c r="I1623" s="42"/>
      <c r="J1623" s="44"/>
      <c r="K1623" s="44"/>
    </row>
    <row r="1624" spans="1:11" x14ac:dyDescent="0.2">
      <c r="B1624" s="45"/>
      <c r="I1624" s="46"/>
      <c r="J1624" s="41"/>
      <c r="K1624" s="41"/>
    </row>
    <row r="1625" spans="1:11" x14ac:dyDescent="0.2">
      <c r="A1625" s="42"/>
      <c r="B1625" s="43"/>
      <c r="C1625" s="42"/>
      <c r="D1625" s="42"/>
      <c r="E1625" s="42"/>
      <c r="F1625" s="42"/>
      <c r="G1625" s="42"/>
      <c r="H1625" s="42"/>
      <c r="I1625" s="42"/>
      <c r="J1625" s="44"/>
      <c r="K1625" s="44"/>
    </row>
    <row r="1626" spans="1:11" x14ac:dyDescent="0.2">
      <c r="B1626" s="45"/>
      <c r="I1626" s="46"/>
      <c r="J1626" s="41"/>
      <c r="K1626" s="41"/>
    </row>
    <row r="1627" spans="1:11" x14ac:dyDescent="0.2">
      <c r="A1627" s="42"/>
      <c r="B1627" s="43"/>
      <c r="C1627" s="42"/>
      <c r="D1627" s="42"/>
      <c r="E1627" s="42"/>
      <c r="F1627" s="42"/>
      <c r="G1627" s="42"/>
      <c r="H1627" s="42"/>
      <c r="I1627" s="42"/>
      <c r="J1627" s="44"/>
      <c r="K1627" s="44"/>
    </row>
    <row r="1628" spans="1:11" x14ac:dyDescent="0.2">
      <c r="B1628" s="45"/>
      <c r="I1628" s="46"/>
      <c r="J1628" s="41"/>
      <c r="K1628" s="41"/>
    </row>
    <row r="1629" spans="1:11" x14ac:dyDescent="0.2">
      <c r="A1629" s="42"/>
      <c r="B1629" s="43"/>
      <c r="C1629" s="42"/>
      <c r="D1629" s="42"/>
      <c r="E1629" s="42"/>
      <c r="F1629" s="42"/>
      <c r="G1629" s="42"/>
      <c r="H1629" s="42"/>
      <c r="I1629" s="42"/>
      <c r="J1629" s="44"/>
      <c r="K1629" s="44"/>
    </row>
    <row r="1630" spans="1:11" x14ac:dyDescent="0.2">
      <c r="B1630" s="45"/>
      <c r="I1630" s="46"/>
      <c r="J1630" s="41"/>
      <c r="K1630" s="41"/>
    </row>
    <row r="1631" spans="1:11" x14ac:dyDescent="0.2">
      <c r="A1631" s="42"/>
      <c r="B1631" s="43"/>
      <c r="C1631" s="42"/>
      <c r="D1631" s="42"/>
      <c r="E1631" s="42"/>
      <c r="F1631" s="42"/>
      <c r="G1631" s="42"/>
      <c r="H1631" s="42"/>
      <c r="I1631" s="42"/>
      <c r="J1631" s="44"/>
      <c r="K1631" s="44"/>
    </row>
    <row r="1632" spans="1:11" x14ac:dyDescent="0.2">
      <c r="B1632" s="45"/>
      <c r="I1632" s="46"/>
      <c r="J1632" s="41"/>
      <c r="K1632" s="41"/>
    </row>
    <row r="1633" spans="1:11" x14ac:dyDescent="0.2">
      <c r="A1633" s="42"/>
      <c r="B1633" s="43"/>
      <c r="C1633" s="42"/>
      <c r="D1633" s="42"/>
      <c r="E1633" s="42"/>
      <c r="F1633" s="42"/>
      <c r="G1633" s="42"/>
      <c r="H1633" s="42"/>
      <c r="I1633" s="42"/>
      <c r="J1633" s="44"/>
      <c r="K1633" s="44"/>
    </row>
    <row r="1634" spans="1:11" x14ac:dyDescent="0.2">
      <c r="B1634" s="45"/>
      <c r="I1634" s="46"/>
      <c r="J1634" s="41"/>
      <c r="K1634" s="41"/>
    </row>
    <row r="1635" spans="1:11" x14ac:dyDescent="0.2">
      <c r="A1635" s="42"/>
      <c r="B1635" s="43"/>
      <c r="C1635" s="42"/>
      <c r="D1635" s="42"/>
      <c r="E1635" s="42"/>
      <c r="F1635" s="42"/>
      <c r="G1635" s="42"/>
      <c r="H1635" s="42"/>
      <c r="I1635" s="42"/>
      <c r="J1635" s="44"/>
      <c r="K1635" s="44"/>
    </row>
    <row r="1636" spans="1:11" x14ac:dyDescent="0.2">
      <c r="B1636" s="45"/>
      <c r="I1636" s="46"/>
      <c r="J1636" s="41"/>
      <c r="K1636" s="41"/>
    </row>
    <row r="1637" spans="1:11" x14ac:dyDescent="0.2">
      <c r="A1637" s="42"/>
      <c r="B1637" s="43"/>
      <c r="C1637" s="42"/>
      <c r="D1637" s="42"/>
      <c r="E1637" s="42"/>
      <c r="F1637" s="42"/>
      <c r="G1637" s="42"/>
      <c r="H1637" s="42"/>
      <c r="I1637" s="42"/>
      <c r="J1637" s="44"/>
      <c r="K1637" s="44"/>
    </row>
    <row r="1638" spans="1:11" x14ac:dyDescent="0.2">
      <c r="B1638" s="45"/>
      <c r="I1638" s="46"/>
      <c r="J1638" s="41"/>
      <c r="K1638" s="41"/>
    </row>
    <row r="1639" spans="1:11" x14ac:dyDescent="0.2">
      <c r="A1639" s="42"/>
      <c r="B1639" s="43"/>
      <c r="C1639" s="42"/>
      <c r="D1639" s="42"/>
      <c r="E1639" s="42"/>
      <c r="F1639" s="42"/>
      <c r="G1639" s="42"/>
      <c r="H1639" s="42"/>
      <c r="I1639" s="42"/>
      <c r="J1639" s="44"/>
      <c r="K1639" s="44"/>
    </row>
    <row r="1640" spans="1:11" x14ac:dyDescent="0.2">
      <c r="B1640" s="45"/>
      <c r="I1640" s="46"/>
      <c r="J1640" s="41"/>
      <c r="K1640" s="41"/>
    </row>
    <row r="1641" spans="1:11" x14ac:dyDescent="0.2">
      <c r="A1641" s="42"/>
      <c r="B1641" s="43"/>
      <c r="C1641" s="42"/>
      <c r="D1641" s="42"/>
      <c r="E1641" s="42"/>
      <c r="F1641" s="42"/>
      <c r="G1641" s="42"/>
      <c r="H1641" s="42"/>
      <c r="I1641" s="42"/>
      <c r="J1641" s="44"/>
      <c r="K1641" s="44"/>
    </row>
    <row r="1642" spans="1:11" x14ac:dyDescent="0.2">
      <c r="B1642" s="45"/>
      <c r="I1642" s="46"/>
      <c r="J1642" s="41"/>
      <c r="K1642" s="41"/>
    </row>
    <row r="1643" spans="1:11" x14ac:dyDescent="0.2">
      <c r="A1643" s="42"/>
      <c r="B1643" s="43"/>
      <c r="C1643" s="42"/>
      <c r="D1643" s="42"/>
      <c r="E1643" s="42"/>
      <c r="F1643" s="42"/>
      <c r="G1643" s="42"/>
      <c r="H1643" s="42"/>
      <c r="I1643" s="42"/>
      <c r="J1643" s="44"/>
      <c r="K1643" s="44"/>
    </row>
    <row r="1644" spans="1:11" x14ac:dyDescent="0.2">
      <c r="B1644" s="45"/>
      <c r="I1644" s="46"/>
      <c r="J1644" s="41"/>
      <c r="K1644" s="41"/>
    </row>
    <row r="1645" spans="1:11" x14ac:dyDescent="0.2">
      <c r="A1645" s="42"/>
      <c r="B1645" s="43"/>
      <c r="C1645" s="42"/>
      <c r="D1645" s="42"/>
      <c r="E1645" s="42"/>
      <c r="F1645" s="42"/>
      <c r="G1645" s="42"/>
      <c r="H1645" s="42"/>
      <c r="I1645" s="42"/>
      <c r="J1645" s="44"/>
      <c r="K1645" s="44"/>
    </row>
    <row r="1646" spans="1:11" x14ac:dyDescent="0.2">
      <c r="B1646" s="45"/>
      <c r="I1646" s="46"/>
      <c r="J1646" s="41"/>
      <c r="K1646" s="41"/>
    </row>
    <row r="1647" spans="1:11" x14ac:dyDescent="0.2">
      <c r="A1647" s="42"/>
      <c r="B1647" s="43"/>
      <c r="C1647" s="42"/>
      <c r="D1647" s="42"/>
      <c r="E1647" s="42"/>
      <c r="F1647" s="42"/>
      <c r="G1647" s="42"/>
      <c r="H1647" s="42"/>
      <c r="I1647" s="42"/>
      <c r="J1647" s="44"/>
      <c r="K1647" s="44"/>
    </row>
    <row r="1648" spans="1:11" x14ac:dyDescent="0.2">
      <c r="B1648" s="45"/>
      <c r="I1648" s="46"/>
      <c r="J1648" s="41"/>
      <c r="K1648" s="41"/>
    </row>
    <row r="1649" spans="1:11" x14ac:dyDescent="0.2">
      <c r="A1649" s="42"/>
      <c r="B1649" s="43"/>
      <c r="C1649" s="42"/>
      <c r="D1649" s="42"/>
      <c r="E1649" s="42"/>
      <c r="F1649" s="42"/>
      <c r="G1649" s="42"/>
      <c r="H1649" s="42"/>
      <c r="I1649" s="42"/>
      <c r="J1649" s="44"/>
      <c r="K1649" s="44"/>
    </row>
    <row r="1650" spans="1:11" x14ac:dyDescent="0.2">
      <c r="B1650" s="45"/>
      <c r="I1650" s="46"/>
      <c r="J1650" s="41"/>
      <c r="K1650" s="41"/>
    </row>
    <row r="1651" spans="1:11" x14ac:dyDescent="0.2">
      <c r="A1651" s="42"/>
      <c r="B1651" s="43"/>
      <c r="C1651" s="42"/>
      <c r="D1651" s="42"/>
      <c r="E1651" s="42"/>
      <c r="F1651" s="42"/>
      <c r="G1651" s="42"/>
      <c r="H1651" s="42"/>
      <c r="I1651" s="42"/>
      <c r="J1651" s="44"/>
      <c r="K1651" s="44"/>
    </row>
    <row r="1652" spans="1:11" x14ac:dyDescent="0.2">
      <c r="B1652" s="45"/>
      <c r="I1652" s="46"/>
      <c r="J1652" s="41"/>
      <c r="K1652" s="41"/>
    </row>
    <row r="1653" spans="1:11" x14ac:dyDescent="0.2">
      <c r="A1653" s="42"/>
      <c r="B1653" s="43"/>
      <c r="C1653" s="42"/>
      <c r="D1653" s="42"/>
      <c r="E1653" s="42"/>
      <c r="F1653" s="42"/>
      <c r="G1653" s="42"/>
      <c r="H1653" s="42"/>
      <c r="I1653" s="42"/>
      <c r="J1653" s="44"/>
      <c r="K1653" s="44"/>
    </row>
    <row r="1654" spans="1:11" x14ac:dyDescent="0.2">
      <c r="B1654" s="45"/>
      <c r="I1654" s="46"/>
      <c r="J1654" s="41"/>
      <c r="K1654" s="41"/>
    </row>
    <row r="1655" spans="1:11" x14ac:dyDescent="0.2">
      <c r="A1655" s="42"/>
      <c r="B1655" s="43"/>
      <c r="C1655" s="42"/>
      <c r="D1655" s="42"/>
      <c r="E1655" s="42"/>
      <c r="F1655" s="42"/>
      <c r="G1655" s="42"/>
      <c r="H1655" s="42"/>
      <c r="I1655" s="42"/>
      <c r="J1655" s="44"/>
      <c r="K1655" s="44"/>
    </row>
    <row r="1656" spans="1:11" x14ac:dyDescent="0.2">
      <c r="B1656" s="45"/>
      <c r="I1656" s="46"/>
      <c r="J1656" s="41"/>
      <c r="K1656" s="41"/>
    </row>
    <row r="1657" spans="1:11" x14ac:dyDescent="0.2">
      <c r="A1657" s="42"/>
      <c r="B1657" s="43"/>
      <c r="C1657" s="42"/>
      <c r="D1657" s="42"/>
      <c r="E1657" s="42"/>
      <c r="F1657" s="42"/>
      <c r="G1657" s="42"/>
      <c r="H1657" s="42"/>
      <c r="I1657" s="42"/>
      <c r="J1657" s="44"/>
      <c r="K1657" s="44"/>
    </row>
    <row r="1658" spans="1:11" x14ac:dyDescent="0.2">
      <c r="B1658" s="45"/>
      <c r="I1658" s="46"/>
      <c r="J1658" s="41"/>
      <c r="K1658" s="41"/>
    </row>
    <row r="1659" spans="1:11" x14ac:dyDescent="0.2">
      <c r="A1659" s="42"/>
      <c r="B1659" s="43"/>
      <c r="C1659" s="42"/>
      <c r="D1659" s="42"/>
      <c r="E1659" s="42"/>
      <c r="F1659" s="42"/>
      <c r="G1659" s="42"/>
      <c r="H1659" s="42"/>
      <c r="I1659" s="42"/>
      <c r="J1659" s="44"/>
      <c r="K1659" s="44"/>
    </row>
    <row r="1660" spans="1:11" x14ac:dyDescent="0.2">
      <c r="B1660" s="45"/>
      <c r="I1660" s="46"/>
      <c r="J1660" s="41"/>
      <c r="K1660" s="41"/>
    </row>
    <row r="1661" spans="1:11" x14ac:dyDescent="0.2">
      <c r="A1661" s="42"/>
      <c r="B1661" s="43"/>
      <c r="C1661" s="42"/>
      <c r="D1661" s="42"/>
      <c r="E1661" s="42"/>
      <c r="F1661" s="42"/>
      <c r="G1661" s="42"/>
      <c r="H1661" s="42"/>
      <c r="I1661" s="42"/>
      <c r="J1661" s="44"/>
      <c r="K1661" s="44"/>
    </row>
    <row r="1662" spans="1:11" x14ac:dyDescent="0.2">
      <c r="B1662" s="45"/>
      <c r="I1662" s="46"/>
      <c r="J1662" s="41"/>
      <c r="K1662" s="41"/>
    </row>
    <row r="1663" spans="1:11" x14ac:dyDescent="0.2">
      <c r="A1663" s="42"/>
      <c r="B1663" s="43"/>
      <c r="C1663" s="42"/>
      <c r="D1663" s="42"/>
      <c r="E1663" s="42"/>
      <c r="F1663" s="42"/>
      <c r="G1663" s="42"/>
      <c r="H1663" s="42"/>
      <c r="I1663" s="42"/>
      <c r="J1663" s="44"/>
      <c r="K1663" s="44"/>
    </row>
    <row r="1664" spans="1:11" x14ac:dyDescent="0.2">
      <c r="B1664" s="45"/>
      <c r="I1664" s="46"/>
      <c r="J1664" s="41"/>
      <c r="K1664" s="41"/>
    </row>
    <row r="1665" spans="1:11" x14ac:dyDescent="0.2">
      <c r="A1665" s="42"/>
      <c r="B1665" s="43"/>
      <c r="C1665" s="42"/>
      <c r="D1665" s="42"/>
      <c r="E1665" s="42"/>
      <c r="F1665" s="42"/>
      <c r="G1665" s="42"/>
      <c r="H1665" s="42"/>
      <c r="I1665" s="42"/>
      <c r="J1665" s="44"/>
      <c r="K1665" s="44"/>
    </row>
    <row r="1666" spans="1:11" x14ac:dyDescent="0.2">
      <c r="B1666" s="45"/>
      <c r="I1666" s="46"/>
      <c r="J1666" s="41"/>
      <c r="K1666" s="41"/>
    </row>
    <row r="1667" spans="1:11" x14ac:dyDescent="0.2">
      <c r="A1667" s="42"/>
      <c r="B1667" s="43"/>
      <c r="C1667" s="42"/>
      <c r="D1667" s="42"/>
      <c r="E1667" s="42"/>
      <c r="F1667" s="42"/>
      <c r="G1667" s="42"/>
      <c r="H1667" s="42"/>
      <c r="I1667" s="42"/>
      <c r="J1667" s="44"/>
      <c r="K1667" s="44"/>
    </row>
    <row r="1668" spans="1:11" x14ac:dyDescent="0.2">
      <c r="B1668" s="45"/>
      <c r="I1668" s="46"/>
      <c r="J1668" s="41"/>
      <c r="K1668" s="41"/>
    </row>
    <row r="1669" spans="1:11" x14ac:dyDescent="0.2">
      <c r="A1669" s="42"/>
      <c r="B1669" s="43"/>
      <c r="C1669" s="42"/>
      <c r="D1669" s="42"/>
      <c r="E1669" s="42"/>
      <c r="F1669" s="42"/>
      <c r="G1669" s="42"/>
      <c r="H1669" s="42"/>
      <c r="I1669" s="42"/>
      <c r="J1669" s="44"/>
      <c r="K1669" s="44"/>
    </row>
    <row r="1670" spans="1:11" x14ac:dyDescent="0.2">
      <c r="B1670" s="45"/>
      <c r="I1670" s="46"/>
      <c r="J1670" s="41"/>
      <c r="K1670" s="41"/>
    </row>
    <row r="1671" spans="1:11" x14ac:dyDescent="0.2">
      <c r="A1671" s="42"/>
      <c r="B1671" s="43"/>
      <c r="C1671" s="42"/>
      <c r="D1671" s="42"/>
      <c r="E1671" s="42"/>
      <c r="F1671" s="42"/>
      <c r="G1671" s="42"/>
      <c r="H1671" s="42"/>
      <c r="I1671" s="42"/>
      <c r="J1671" s="44"/>
      <c r="K1671" s="44"/>
    </row>
    <row r="1672" spans="1:11" x14ac:dyDescent="0.2">
      <c r="B1672" s="45"/>
      <c r="I1672" s="46"/>
      <c r="J1672" s="41"/>
      <c r="K1672" s="41"/>
    </row>
    <row r="1673" spans="1:11" x14ac:dyDescent="0.2">
      <c r="A1673" s="42"/>
      <c r="B1673" s="43"/>
      <c r="C1673" s="42"/>
      <c r="D1673" s="42"/>
      <c r="E1673" s="42"/>
      <c r="F1673" s="42"/>
      <c r="G1673" s="42"/>
      <c r="H1673" s="42"/>
      <c r="I1673" s="42"/>
      <c r="J1673" s="44"/>
      <c r="K1673" s="44"/>
    </row>
    <row r="1674" spans="1:11" x14ac:dyDescent="0.2">
      <c r="B1674" s="45"/>
      <c r="I1674" s="46"/>
      <c r="J1674" s="41"/>
      <c r="K1674" s="41"/>
    </row>
    <row r="1675" spans="1:11" x14ac:dyDescent="0.2">
      <c r="A1675" s="42"/>
      <c r="B1675" s="43"/>
      <c r="C1675" s="42"/>
      <c r="D1675" s="42"/>
      <c r="E1675" s="42"/>
      <c r="F1675" s="42"/>
      <c r="G1675" s="42"/>
      <c r="H1675" s="42"/>
      <c r="I1675" s="42"/>
      <c r="J1675" s="44"/>
      <c r="K1675" s="44"/>
    </row>
    <row r="1676" spans="1:11" x14ac:dyDescent="0.2">
      <c r="B1676" s="45"/>
      <c r="I1676" s="46"/>
      <c r="J1676" s="41"/>
      <c r="K1676" s="41"/>
    </row>
    <row r="1677" spans="1:11" x14ac:dyDescent="0.2">
      <c r="A1677" s="42"/>
      <c r="B1677" s="43"/>
      <c r="C1677" s="42"/>
      <c r="D1677" s="42"/>
      <c r="E1677" s="42"/>
      <c r="F1677" s="42"/>
      <c r="G1677" s="42"/>
      <c r="H1677" s="42"/>
      <c r="I1677" s="42"/>
      <c r="J1677" s="44"/>
      <c r="K1677" s="44"/>
    </row>
    <row r="1678" spans="1:11" x14ac:dyDescent="0.2">
      <c r="B1678" s="45"/>
      <c r="I1678" s="46"/>
      <c r="J1678" s="41"/>
      <c r="K1678" s="41"/>
    </row>
    <row r="1679" spans="1:11" x14ac:dyDescent="0.2">
      <c r="A1679" s="42"/>
      <c r="B1679" s="43"/>
      <c r="C1679" s="42"/>
      <c r="D1679" s="42"/>
      <c r="E1679" s="42"/>
      <c r="F1679" s="42"/>
      <c r="G1679" s="42"/>
      <c r="H1679" s="42"/>
      <c r="I1679" s="42"/>
      <c r="J1679" s="44"/>
      <c r="K1679" s="44"/>
    </row>
    <row r="1680" spans="1:11" x14ac:dyDescent="0.2">
      <c r="B1680" s="45"/>
      <c r="I1680" s="46"/>
      <c r="J1680" s="41"/>
      <c r="K1680" s="41"/>
    </row>
    <row r="1681" spans="1:11" x14ac:dyDescent="0.2">
      <c r="A1681" s="42"/>
      <c r="B1681" s="43"/>
      <c r="C1681" s="42"/>
      <c r="D1681" s="42"/>
      <c r="E1681" s="42"/>
      <c r="F1681" s="42"/>
      <c r="G1681" s="42"/>
      <c r="H1681" s="42"/>
      <c r="I1681" s="42"/>
      <c r="J1681" s="44"/>
      <c r="K1681" s="44"/>
    </row>
    <row r="1682" spans="1:11" x14ac:dyDescent="0.2">
      <c r="B1682" s="45"/>
      <c r="I1682" s="46"/>
      <c r="J1682" s="41"/>
      <c r="K1682" s="41"/>
    </row>
    <row r="1683" spans="1:11" x14ac:dyDescent="0.2">
      <c r="A1683" s="42"/>
      <c r="B1683" s="43"/>
      <c r="C1683" s="42"/>
      <c r="D1683" s="42"/>
      <c r="E1683" s="42"/>
      <c r="F1683" s="42"/>
      <c r="G1683" s="42"/>
      <c r="H1683" s="42"/>
      <c r="I1683" s="42"/>
      <c r="J1683" s="44"/>
      <c r="K1683" s="44"/>
    </row>
    <row r="1684" spans="1:11" x14ac:dyDescent="0.2">
      <c r="B1684" s="45"/>
      <c r="I1684" s="46"/>
      <c r="J1684" s="41"/>
      <c r="K1684" s="41"/>
    </row>
    <row r="1685" spans="1:11" x14ac:dyDescent="0.2">
      <c r="A1685" s="42"/>
      <c r="B1685" s="43"/>
      <c r="C1685" s="42"/>
      <c r="D1685" s="42"/>
      <c r="E1685" s="42"/>
      <c r="F1685" s="42"/>
      <c r="G1685" s="42"/>
      <c r="H1685" s="42"/>
      <c r="I1685" s="42"/>
      <c r="J1685" s="44"/>
      <c r="K1685" s="44"/>
    </row>
    <row r="1686" spans="1:11" x14ac:dyDescent="0.2">
      <c r="B1686" s="45"/>
      <c r="I1686" s="46"/>
      <c r="J1686" s="41"/>
      <c r="K1686" s="41"/>
    </row>
    <row r="1687" spans="1:11" x14ac:dyDescent="0.2">
      <c r="A1687" s="42"/>
      <c r="B1687" s="43"/>
      <c r="C1687" s="42"/>
      <c r="D1687" s="42"/>
      <c r="E1687" s="42"/>
      <c r="F1687" s="42"/>
      <c r="G1687" s="42"/>
      <c r="H1687" s="42"/>
      <c r="I1687" s="42"/>
      <c r="J1687" s="44"/>
      <c r="K1687" s="44"/>
    </row>
    <row r="1688" spans="1:11" x14ac:dyDescent="0.2">
      <c r="B1688" s="45"/>
      <c r="I1688" s="46"/>
      <c r="J1688" s="41"/>
      <c r="K1688" s="41"/>
    </row>
    <row r="1689" spans="1:11" x14ac:dyDescent="0.2">
      <c r="A1689" s="42"/>
      <c r="B1689" s="43"/>
      <c r="C1689" s="42"/>
      <c r="D1689" s="42"/>
      <c r="E1689" s="42"/>
      <c r="F1689" s="42"/>
      <c r="G1689" s="42"/>
      <c r="H1689" s="42"/>
      <c r="I1689" s="42"/>
      <c r="J1689" s="44"/>
      <c r="K1689" s="44"/>
    </row>
    <row r="1690" spans="1:11" x14ac:dyDescent="0.2">
      <c r="B1690" s="45"/>
      <c r="I1690" s="46"/>
      <c r="J1690" s="41"/>
      <c r="K1690" s="41"/>
    </row>
    <row r="1691" spans="1:11" x14ac:dyDescent="0.2">
      <c r="A1691" s="42"/>
      <c r="B1691" s="43"/>
      <c r="C1691" s="42"/>
      <c r="D1691" s="42"/>
      <c r="E1691" s="42"/>
      <c r="F1691" s="42"/>
      <c r="G1691" s="42"/>
      <c r="H1691" s="42"/>
      <c r="I1691" s="42"/>
      <c r="J1691" s="44"/>
      <c r="K1691" s="44"/>
    </row>
    <row r="1692" spans="1:11" x14ac:dyDescent="0.2">
      <c r="B1692" s="45"/>
      <c r="I1692" s="46"/>
      <c r="J1692" s="41"/>
      <c r="K1692" s="41"/>
    </row>
    <row r="1693" spans="1:11" x14ac:dyDescent="0.2">
      <c r="A1693" s="42"/>
      <c r="B1693" s="43"/>
      <c r="C1693" s="42"/>
      <c r="D1693" s="42"/>
      <c r="E1693" s="42"/>
      <c r="F1693" s="42"/>
      <c r="G1693" s="42"/>
      <c r="H1693" s="42"/>
      <c r="I1693" s="42"/>
      <c r="J1693" s="44"/>
      <c r="K1693" s="44"/>
    </row>
    <row r="1694" spans="1:11" x14ac:dyDescent="0.2">
      <c r="B1694" s="45"/>
      <c r="I1694" s="46"/>
      <c r="J1694" s="41"/>
      <c r="K1694" s="41"/>
    </row>
    <row r="1695" spans="1:11" x14ac:dyDescent="0.2">
      <c r="A1695" s="42"/>
      <c r="B1695" s="43"/>
      <c r="C1695" s="42"/>
      <c r="D1695" s="42"/>
      <c r="E1695" s="42"/>
      <c r="F1695" s="42"/>
      <c r="G1695" s="42"/>
      <c r="H1695" s="42"/>
      <c r="I1695" s="42"/>
      <c r="J1695" s="44"/>
      <c r="K1695" s="44"/>
    </row>
    <row r="1696" spans="1:11" x14ac:dyDescent="0.2">
      <c r="B1696" s="45"/>
      <c r="I1696" s="46"/>
      <c r="J1696" s="41"/>
      <c r="K1696" s="41"/>
    </row>
    <row r="1697" spans="1:11" x14ac:dyDescent="0.2">
      <c r="A1697" s="42"/>
      <c r="B1697" s="43"/>
      <c r="C1697" s="42"/>
      <c r="D1697" s="42"/>
      <c r="E1697" s="42"/>
      <c r="F1697" s="42"/>
      <c r="G1697" s="42"/>
      <c r="H1697" s="42"/>
      <c r="I1697" s="42"/>
      <c r="J1697" s="44"/>
      <c r="K1697" s="44"/>
    </row>
    <row r="1698" spans="1:11" x14ac:dyDescent="0.2">
      <c r="B1698" s="45"/>
      <c r="I1698" s="46"/>
      <c r="J1698" s="41"/>
      <c r="K1698" s="41"/>
    </row>
    <row r="1699" spans="1:11" x14ac:dyDescent="0.2">
      <c r="A1699" s="42"/>
      <c r="B1699" s="43"/>
      <c r="C1699" s="42"/>
      <c r="D1699" s="42"/>
      <c r="E1699" s="42"/>
      <c r="F1699" s="42"/>
      <c r="G1699" s="42"/>
      <c r="H1699" s="42"/>
      <c r="I1699" s="42"/>
      <c r="J1699" s="44"/>
      <c r="K1699" s="44"/>
    </row>
    <row r="1700" spans="1:11" x14ac:dyDescent="0.2">
      <c r="B1700" s="45"/>
      <c r="I1700" s="46"/>
      <c r="J1700" s="41"/>
      <c r="K1700" s="41"/>
    </row>
    <row r="1701" spans="1:11" x14ac:dyDescent="0.2">
      <c r="A1701" s="42"/>
      <c r="B1701" s="43"/>
      <c r="C1701" s="42"/>
      <c r="D1701" s="42"/>
      <c r="E1701" s="42"/>
      <c r="F1701" s="42"/>
      <c r="G1701" s="42"/>
      <c r="H1701" s="42"/>
      <c r="I1701" s="42"/>
      <c r="J1701" s="44"/>
      <c r="K1701" s="44"/>
    </row>
    <row r="1702" spans="1:11" x14ac:dyDescent="0.2">
      <c r="B1702" s="45"/>
      <c r="I1702" s="46"/>
      <c r="J1702" s="41"/>
      <c r="K1702" s="41"/>
    </row>
    <row r="1703" spans="1:11" x14ac:dyDescent="0.2">
      <c r="A1703" s="42"/>
      <c r="B1703" s="43"/>
      <c r="C1703" s="42"/>
      <c r="D1703" s="42"/>
      <c r="E1703" s="42"/>
      <c r="F1703" s="42"/>
      <c r="G1703" s="42"/>
      <c r="H1703" s="42"/>
      <c r="I1703" s="42"/>
      <c r="J1703" s="44"/>
      <c r="K1703" s="44"/>
    </row>
    <row r="1704" spans="1:11" x14ac:dyDescent="0.2">
      <c r="B1704" s="45"/>
      <c r="I1704" s="46"/>
      <c r="J1704" s="41"/>
      <c r="K1704" s="41"/>
    </row>
    <row r="1705" spans="1:11" x14ac:dyDescent="0.2">
      <c r="A1705" s="42"/>
      <c r="B1705" s="43"/>
      <c r="C1705" s="42"/>
      <c r="D1705" s="42"/>
      <c r="E1705" s="42"/>
      <c r="F1705" s="42"/>
      <c r="G1705" s="42"/>
      <c r="H1705" s="42"/>
      <c r="I1705" s="42"/>
      <c r="J1705" s="44"/>
      <c r="K1705" s="44"/>
    </row>
    <row r="1706" spans="1:11" x14ac:dyDescent="0.2">
      <c r="B1706" s="45"/>
      <c r="I1706" s="46"/>
      <c r="J1706" s="41"/>
      <c r="K1706" s="41"/>
    </row>
    <row r="1707" spans="1:11" x14ac:dyDescent="0.2">
      <c r="A1707" s="42"/>
      <c r="B1707" s="43"/>
      <c r="C1707" s="42"/>
      <c r="D1707" s="42"/>
      <c r="E1707" s="42"/>
      <c r="F1707" s="42"/>
      <c r="G1707" s="42"/>
      <c r="H1707" s="42"/>
      <c r="I1707" s="42"/>
      <c r="J1707" s="44"/>
      <c r="K1707" s="44"/>
    </row>
    <row r="1708" spans="1:11" x14ac:dyDescent="0.2">
      <c r="B1708" s="45"/>
      <c r="I1708" s="46"/>
      <c r="J1708" s="41"/>
      <c r="K1708" s="41"/>
    </row>
    <row r="1709" spans="1:11" x14ac:dyDescent="0.2">
      <c r="A1709" s="42"/>
      <c r="B1709" s="43"/>
      <c r="C1709" s="42"/>
      <c r="D1709" s="42"/>
      <c r="E1709" s="42"/>
      <c r="F1709" s="42"/>
      <c r="G1709" s="42"/>
      <c r="H1709" s="42"/>
      <c r="I1709" s="42"/>
      <c r="J1709" s="44"/>
      <c r="K1709" s="44"/>
    </row>
    <row r="1710" spans="1:11" x14ac:dyDescent="0.2">
      <c r="B1710" s="45"/>
      <c r="I1710" s="46"/>
      <c r="J1710" s="41"/>
      <c r="K1710" s="41"/>
    </row>
    <row r="1711" spans="1:11" x14ac:dyDescent="0.2">
      <c r="A1711" s="42"/>
      <c r="B1711" s="43"/>
      <c r="C1711" s="42"/>
      <c r="D1711" s="42"/>
      <c r="E1711" s="42"/>
      <c r="F1711" s="42"/>
      <c r="G1711" s="42"/>
      <c r="H1711" s="42"/>
      <c r="I1711" s="42"/>
      <c r="J1711" s="44"/>
      <c r="K1711" s="44"/>
    </row>
    <row r="1712" spans="1:11" x14ac:dyDescent="0.2">
      <c r="B1712" s="45"/>
      <c r="I1712" s="46"/>
      <c r="J1712" s="41"/>
      <c r="K1712" s="41"/>
    </row>
    <row r="1713" spans="1:11" x14ac:dyDescent="0.2">
      <c r="A1713" s="42"/>
      <c r="B1713" s="43"/>
      <c r="C1713" s="42"/>
      <c r="D1713" s="42"/>
      <c r="E1713" s="42"/>
      <c r="F1713" s="42"/>
      <c r="G1713" s="42"/>
      <c r="H1713" s="42"/>
      <c r="I1713" s="42"/>
      <c r="J1713" s="44"/>
      <c r="K1713" s="44"/>
    </row>
    <row r="1714" spans="1:11" x14ac:dyDescent="0.2">
      <c r="B1714" s="45"/>
      <c r="I1714" s="46"/>
      <c r="J1714" s="41"/>
      <c r="K1714" s="41"/>
    </row>
    <row r="1715" spans="1:11" x14ac:dyDescent="0.2">
      <c r="A1715" s="42"/>
      <c r="B1715" s="43"/>
      <c r="C1715" s="42"/>
      <c r="D1715" s="42"/>
      <c r="E1715" s="42"/>
      <c r="F1715" s="42"/>
      <c r="G1715" s="42"/>
      <c r="H1715" s="42"/>
      <c r="I1715" s="42"/>
      <c r="J1715" s="44"/>
      <c r="K1715" s="44"/>
    </row>
    <row r="1716" spans="1:11" x14ac:dyDescent="0.2">
      <c r="B1716" s="45"/>
      <c r="I1716" s="46"/>
      <c r="J1716" s="41"/>
      <c r="K1716" s="41"/>
    </row>
    <row r="1717" spans="1:11" x14ac:dyDescent="0.2">
      <c r="A1717" s="42"/>
      <c r="B1717" s="43"/>
      <c r="C1717" s="42"/>
      <c r="D1717" s="42"/>
      <c r="E1717" s="42"/>
      <c r="F1717" s="42"/>
      <c r="G1717" s="42"/>
      <c r="H1717" s="42"/>
      <c r="I1717" s="42"/>
      <c r="J1717" s="44"/>
      <c r="K1717" s="44"/>
    </row>
    <row r="1718" spans="1:11" x14ac:dyDescent="0.2">
      <c r="B1718" s="45"/>
      <c r="I1718" s="46"/>
      <c r="J1718" s="41"/>
      <c r="K1718" s="41"/>
    </row>
    <row r="1719" spans="1:11" x14ac:dyDescent="0.2">
      <c r="A1719" s="42"/>
      <c r="B1719" s="43"/>
      <c r="C1719" s="42"/>
      <c r="D1719" s="42"/>
      <c r="E1719" s="42"/>
      <c r="F1719" s="42"/>
      <c r="G1719" s="42"/>
      <c r="H1719" s="42"/>
      <c r="I1719" s="42"/>
      <c r="J1719" s="44"/>
      <c r="K1719" s="44"/>
    </row>
    <row r="1720" spans="1:11" x14ac:dyDescent="0.2">
      <c r="B1720" s="45"/>
      <c r="I1720" s="46"/>
      <c r="J1720" s="41"/>
      <c r="K1720" s="41"/>
    </row>
    <row r="1721" spans="1:11" x14ac:dyDescent="0.2">
      <c r="A1721" s="42"/>
      <c r="B1721" s="43"/>
      <c r="C1721" s="42"/>
      <c r="D1721" s="42"/>
      <c r="E1721" s="42"/>
      <c r="F1721" s="42"/>
      <c r="G1721" s="42"/>
      <c r="H1721" s="42"/>
      <c r="I1721" s="42"/>
      <c r="J1721" s="44"/>
      <c r="K1721" s="44"/>
    </row>
    <row r="1722" spans="1:11" x14ac:dyDescent="0.2">
      <c r="B1722" s="45"/>
      <c r="I1722" s="46"/>
      <c r="J1722" s="41"/>
      <c r="K1722" s="41"/>
    </row>
    <row r="1723" spans="1:11" x14ac:dyDescent="0.2">
      <c r="A1723" s="42"/>
      <c r="B1723" s="43"/>
      <c r="C1723" s="42"/>
      <c r="D1723" s="42"/>
      <c r="E1723" s="42"/>
      <c r="F1723" s="42"/>
      <c r="G1723" s="42"/>
      <c r="H1723" s="42"/>
      <c r="I1723" s="42"/>
      <c r="J1723" s="44"/>
      <c r="K1723" s="44"/>
    </row>
    <row r="1724" spans="1:11" x14ac:dyDescent="0.2">
      <c r="B1724" s="45"/>
      <c r="I1724" s="46"/>
      <c r="J1724" s="41"/>
      <c r="K1724" s="41"/>
    </row>
    <row r="1725" spans="1:11" x14ac:dyDescent="0.2">
      <c r="A1725" s="42"/>
      <c r="B1725" s="43"/>
      <c r="C1725" s="42"/>
      <c r="D1725" s="42"/>
      <c r="E1725" s="42"/>
      <c r="F1725" s="42"/>
      <c r="G1725" s="42"/>
      <c r="H1725" s="42"/>
      <c r="I1725" s="42"/>
      <c r="J1725" s="44"/>
      <c r="K1725" s="44"/>
    </row>
    <row r="1726" spans="1:11" x14ac:dyDescent="0.2">
      <c r="B1726" s="45"/>
      <c r="I1726" s="46"/>
      <c r="J1726" s="41"/>
      <c r="K1726" s="41"/>
    </row>
    <row r="1727" spans="1:11" x14ac:dyDescent="0.2">
      <c r="A1727" s="42"/>
      <c r="B1727" s="42"/>
      <c r="C1727" s="42"/>
      <c r="D1727" s="42"/>
      <c r="E1727" s="42"/>
      <c r="F1727" s="42"/>
      <c r="G1727" s="42"/>
      <c r="H1727" s="42"/>
      <c r="I1727" s="42"/>
      <c r="J1727" s="44"/>
      <c r="K1727" s="44"/>
    </row>
    <row r="1728" spans="1:11" x14ac:dyDescent="0.2">
      <c r="I1728" s="46"/>
      <c r="J1728" s="41"/>
      <c r="K1728" s="41"/>
    </row>
    <row r="1729" spans="1:11" x14ac:dyDescent="0.2">
      <c r="A1729" s="42"/>
      <c r="B1729" s="42"/>
      <c r="C1729" s="42"/>
      <c r="D1729" s="42"/>
      <c r="E1729" s="42"/>
      <c r="F1729" s="42"/>
      <c r="G1729" s="42"/>
      <c r="H1729" s="42"/>
      <c r="I1729" s="42"/>
      <c r="J1729" s="44"/>
      <c r="K1729" s="44"/>
    </row>
    <row r="1730" spans="1:11" x14ac:dyDescent="0.2">
      <c r="I1730" s="46"/>
      <c r="J1730" s="41"/>
      <c r="K1730" s="41"/>
    </row>
    <row r="1731" spans="1:11" x14ac:dyDescent="0.2">
      <c r="A1731" s="42"/>
      <c r="B1731" s="42"/>
      <c r="C1731" s="42"/>
      <c r="D1731" s="42"/>
      <c r="E1731" s="42"/>
      <c r="F1731" s="42"/>
      <c r="G1731" s="42"/>
      <c r="H1731" s="42"/>
      <c r="I1731" s="42"/>
      <c r="J1731" s="44"/>
      <c r="K1731" s="44"/>
    </row>
    <row r="1732" spans="1:11" x14ac:dyDescent="0.2">
      <c r="I1732" s="46"/>
      <c r="J1732" s="41"/>
      <c r="K1732" s="41"/>
    </row>
    <row r="1733" spans="1:11" x14ac:dyDescent="0.2">
      <c r="A1733" s="42"/>
      <c r="B1733" s="42"/>
      <c r="C1733" s="42"/>
      <c r="D1733" s="42"/>
      <c r="E1733" s="42"/>
      <c r="F1733" s="42"/>
      <c r="G1733" s="42"/>
      <c r="H1733" s="42"/>
      <c r="I1733" s="42"/>
      <c r="J1733" s="44"/>
      <c r="K1733" s="44"/>
    </row>
    <row r="1734" spans="1:11" x14ac:dyDescent="0.2">
      <c r="I1734" s="46"/>
      <c r="J1734" s="41"/>
      <c r="K1734" s="41"/>
    </row>
    <row r="1735" spans="1:11" x14ac:dyDescent="0.2">
      <c r="A1735" s="42"/>
      <c r="B1735" s="42"/>
      <c r="C1735" s="42"/>
      <c r="D1735" s="42"/>
      <c r="E1735" s="42"/>
      <c r="F1735" s="42"/>
      <c r="G1735" s="42"/>
      <c r="H1735" s="42"/>
      <c r="I1735" s="42"/>
      <c r="J1735" s="44"/>
      <c r="K1735" s="44"/>
    </row>
    <row r="1736" spans="1:11" x14ac:dyDescent="0.2">
      <c r="I1736" s="46"/>
      <c r="J1736" s="41"/>
      <c r="K1736" s="41"/>
    </row>
    <row r="1737" spans="1:11" x14ac:dyDescent="0.2">
      <c r="A1737" s="42"/>
      <c r="B1737" s="42"/>
      <c r="C1737" s="42"/>
      <c r="D1737" s="42"/>
      <c r="E1737" s="42"/>
      <c r="F1737" s="42"/>
      <c r="G1737" s="42"/>
      <c r="H1737" s="42"/>
      <c r="I1737" s="42"/>
      <c r="J1737" s="44"/>
      <c r="K1737" s="44"/>
    </row>
    <row r="1738" spans="1:11" x14ac:dyDescent="0.2">
      <c r="I1738" s="46"/>
      <c r="J1738" s="41"/>
      <c r="K1738" s="41"/>
    </row>
    <row r="1739" spans="1:11" x14ac:dyDescent="0.2">
      <c r="A1739" s="42"/>
      <c r="B1739" s="42"/>
      <c r="C1739" s="42"/>
      <c r="D1739" s="42"/>
      <c r="E1739" s="42"/>
      <c r="F1739" s="42"/>
      <c r="G1739" s="42"/>
      <c r="H1739" s="42"/>
      <c r="I1739" s="42"/>
      <c r="J1739" s="44"/>
      <c r="K1739" s="44"/>
    </row>
    <row r="1740" spans="1:11" x14ac:dyDescent="0.2">
      <c r="I1740" s="46"/>
      <c r="J1740" s="41"/>
      <c r="K1740" s="41"/>
    </row>
    <row r="1741" spans="1:11" x14ac:dyDescent="0.2">
      <c r="A1741" s="42"/>
      <c r="B1741" s="42"/>
      <c r="C1741" s="42"/>
      <c r="D1741" s="42"/>
      <c r="E1741" s="42"/>
      <c r="F1741" s="42"/>
      <c r="G1741" s="42"/>
      <c r="H1741" s="42"/>
      <c r="I1741" s="42"/>
      <c r="J1741" s="44"/>
      <c r="K1741" s="44"/>
    </row>
    <row r="1742" spans="1:11" x14ac:dyDescent="0.2">
      <c r="I1742" s="46"/>
      <c r="J1742" s="41"/>
      <c r="K1742" s="41"/>
    </row>
    <row r="1743" spans="1:11" x14ac:dyDescent="0.2">
      <c r="A1743" s="42"/>
      <c r="B1743" s="42"/>
      <c r="C1743" s="42"/>
      <c r="D1743" s="42"/>
      <c r="E1743" s="42"/>
      <c r="F1743" s="42"/>
      <c r="G1743" s="42"/>
      <c r="H1743" s="42"/>
      <c r="I1743" s="42"/>
      <c r="J1743" s="44"/>
      <c r="K1743" s="44"/>
    </row>
    <row r="1744" spans="1:11" x14ac:dyDescent="0.2">
      <c r="I1744" s="46"/>
      <c r="J1744" s="41"/>
      <c r="K1744" s="41"/>
    </row>
    <row r="1745" spans="1:11" x14ac:dyDescent="0.2">
      <c r="A1745" s="42"/>
      <c r="B1745" s="42"/>
      <c r="C1745" s="42"/>
      <c r="D1745" s="42"/>
      <c r="E1745" s="42"/>
      <c r="F1745" s="42"/>
      <c r="G1745" s="42"/>
      <c r="H1745" s="42"/>
      <c r="I1745" s="42"/>
      <c r="J1745" s="44"/>
      <c r="K1745" s="44"/>
    </row>
    <row r="1746" spans="1:11" x14ac:dyDescent="0.2">
      <c r="I1746" s="46"/>
      <c r="J1746" s="41"/>
      <c r="K1746" s="41"/>
    </row>
    <row r="1747" spans="1:11" x14ac:dyDescent="0.2">
      <c r="A1747" s="42"/>
      <c r="B1747" s="42"/>
      <c r="C1747" s="42"/>
      <c r="D1747" s="42"/>
      <c r="E1747" s="42"/>
      <c r="F1747" s="42"/>
      <c r="G1747" s="42"/>
      <c r="H1747" s="42"/>
      <c r="I1747" s="42"/>
      <c r="J1747" s="44"/>
      <c r="K1747" s="44"/>
    </row>
    <row r="1748" spans="1:11" x14ac:dyDescent="0.2">
      <c r="I1748" s="46"/>
      <c r="J1748" s="41"/>
      <c r="K1748" s="41"/>
    </row>
    <row r="1749" spans="1:11" x14ac:dyDescent="0.2">
      <c r="A1749" s="42"/>
      <c r="B1749" s="42"/>
      <c r="C1749" s="42"/>
      <c r="D1749" s="42"/>
      <c r="E1749" s="42"/>
      <c r="F1749" s="42"/>
      <c r="G1749" s="42"/>
      <c r="H1749" s="42"/>
      <c r="I1749" s="42"/>
      <c r="J1749" s="44"/>
      <c r="K1749" s="44"/>
    </row>
    <row r="1750" spans="1:11" x14ac:dyDescent="0.2">
      <c r="I1750" s="46"/>
      <c r="J1750" s="41"/>
      <c r="K1750" s="41"/>
    </row>
    <row r="1751" spans="1:11" x14ac:dyDescent="0.2">
      <c r="A1751" s="42"/>
      <c r="B1751" s="42"/>
      <c r="C1751" s="42"/>
      <c r="D1751" s="42"/>
      <c r="E1751" s="42"/>
      <c r="F1751" s="42"/>
      <c r="G1751" s="42"/>
      <c r="H1751" s="42"/>
      <c r="I1751" s="42"/>
      <c r="J1751" s="44"/>
      <c r="K1751" s="44"/>
    </row>
    <row r="1752" spans="1:11" x14ac:dyDescent="0.2">
      <c r="I1752" s="46"/>
      <c r="J1752" s="41"/>
      <c r="K1752" s="41"/>
    </row>
    <row r="1753" spans="1:11" x14ac:dyDescent="0.2">
      <c r="A1753" s="42"/>
      <c r="B1753" s="42"/>
      <c r="C1753" s="42"/>
      <c r="D1753" s="42"/>
      <c r="E1753" s="42"/>
      <c r="F1753" s="42"/>
      <c r="G1753" s="42"/>
      <c r="H1753" s="42"/>
      <c r="I1753" s="42"/>
      <c r="J1753" s="44"/>
      <c r="K1753" s="44"/>
    </row>
    <row r="1754" spans="1:11" x14ac:dyDescent="0.2">
      <c r="I1754" s="46"/>
      <c r="J1754" s="41"/>
      <c r="K1754" s="41"/>
    </row>
    <row r="1755" spans="1:11" x14ac:dyDescent="0.2">
      <c r="A1755" s="42"/>
      <c r="B1755" s="42"/>
      <c r="C1755" s="42"/>
      <c r="D1755" s="42"/>
      <c r="E1755" s="42"/>
      <c r="F1755" s="42"/>
      <c r="G1755" s="42"/>
      <c r="H1755" s="42"/>
      <c r="I1755" s="42"/>
      <c r="J1755" s="44"/>
      <c r="K1755" s="44"/>
    </row>
    <row r="1756" spans="1:11" x14ac:dyDescent="0.2">
      <c r="I1756" s="46"/>
      <c r="J1756" s="41"/>
      <c r="K1756" s="41"/>
    </row>
    <row r="1757" spans="1:11" x14ac:dyDescent="0.2">
      <c r="A1757" s="42"/>
      <c r="B1757" s="42"/>
      <c r="C1757" s="42"/>
      <c r="D1757" s="42"/>
      <c r="E1757" s="42"/>
      <c r="F1757" s="42"/>
      <c r="G1757" s="42"/>
      <c r="H1757" s="42"/>
      <c r="I1757" s="42"/>
      <c r="J1757" s="44"/>
      <c r="K1757" s="44"/>
    </row>
    <row r="1758" spans="1:11" x14ac:dyDescent="0.2">
      <c r="I1758" s="46"/>
      <c r="J1758" s="41"/>
      <c r="K1758" s="41"/>
    </row>
    <row r="1759" spans="1:11" x14ac:dyDescent="0.2">
      <c r="A1759" s="42"/>
      <c r="B1759" s="42"/>
      <c r="C1759" s="42"/>
      <c r="D1759" s="42"/>
      <c r="E1759" s="42"/>
      <c r="F1759" s="42"/>
      <c r="G1759" s="42"/>
      <c r="H1759" s="42"/>
      <c r="I1759" s="42"/>
      <c r="J1759" s="44"/>
      <c r="K1759" s="44"/>
    </row>
    <row r="1760" spans="1:11" x14ac:dyDescent="0.2">
      <c r="I1760" s="46"/>
      <c r="J1760" s="41"/>
      <c r="K1760" s="41"/>
    </row>
    <row r="1761" spans="1:11" x14ac:dyDescent="0.2">
      <c r="A1761" s="42"/>
      <c r="B1761" s="42"/>
      <c r="C1761" s="42"/>
      <c r="D1761" s="42"/>
      <c r="E1761" s="42"/>
      <c r="F1761" s="42"/>
      <c r="G1761" s="42"/>
      <c r="H1761" s="42"/>
      <c r="I1761" s="42"/>
      <c r="J1761" s="44"/>
      <c r="K1761" s="44"/>
    </row>
    <row r="1762" spans="1:11" x14ac:dyDescent="0.2">
      <c r="I1762" s="46"/>
      <c r="J1762" s="41"/>
      <c r="K1762" s="41"/>
    </row>
    <row r="1763" spans="1:11" x14ac:dyDescent="0.2">
      <c r="A1763" s="42"/>
      <c r="B1763" s="42"/>
      <c r="C1763" s="42"/>
      <c r="D1763" s="42"/>
      <c r="E1763" s="42"/>
      <c r="F1763" s="42"/>
      <c r="G1763" s="42"/>
      <c r="H1763" s="42"/>
      <c r="I1763" s="42"/>
      <c r="J1763" s="44"/>
      <c r="K1763" s="44"/>
    </row>
    <row r="1764" spans="1:11" x14ac:dyDescent="0.2">
      <c r="I1764" s="46"/>
      <c r="J1764" s="41"/>
      <c r="K1764" s="41"/>
    </row>
    <row r="1765" spans="1:11" x14ac:dyDescent="0.2">
      <c r="A1765" s="42"/>
      <c r="B1765" s="42"/>
      <c r="C1765" s="42"/>
      <c r="D1765" s="42"/>
      <c r="E1765" s="42"/>
      <c r="F1765" s="42"/>
      <c r="G1765" s="42"/>
      <c r="H1765" s="42"/>
      <c r="I1765" s="42"/>
      <c r="J1765" s="44"/>
      <c r="K1765" s="44"/>
    </row>
    <row r="1766" spans="1:11" x14ac:dyDescent="0.2">
      <c r="I1766" s="46"/>
      <c r="J1766" s="41"/>
      <c r="K1766" s="41"/>
    </row>
    <row r="1767" spans="1:11" x14ac:dyDescent="0.2">
      <c r="A1767" s="42"/>
      <c r="B1767" s="42"/>
      <c r="C1767" s="42"/>
      <c r="D1767" s="42"/>
      <c r="E1767" s="42"/>
      <c r="F1767" s="42"/>
      <c r="G1767" s="42"/>
      <c r="H1767" s="42"/>
      <c r="I1767" s="42"/>
      <c r="J1767" s="44"/>
      <c r="K1767" s="44"/>
    </row>
    <row r="1768" spans="1:11" x14ac:dyDescent="0.2">
      <c r="I1768" s="46"/>
      <c r="J1768" s="41"/>
      <c r="K1768" s="41"/>
    </row>
    <row r="1769" spans="1:11" x14ac:dyDescent="0.2">
      <c r="A1769" s="42"/>
      <c r="B1769" s="42"/>
      <c r="C1769" s="42"/>
      <c r="D1769" s="42"/>
      <c r="E1769" s="42"/>
      <c r="F1769" s="42"/>
      <c r="G1769" s="42"/>
      <c r="H1769" s="42"/>
      <c r="I1769" s="42"/>
      <c r="J1769" s="44"/>
      <c r="K1769" s="44"/>
    </row>
    <row r="1770" spans="1:11" x14ac:dyDescent="0.2">
      <c r="I1770" s="46"/>
      <c r="J1770" s="41"/>
      <c r="K1770" s="41"/>
    </row>
    <row r="1771" spans="1:11" x14ac:dyDescent="0.2">
      <c r="A1771" s="42"/>
      <c r="B1771" s="42"/>
      <c r="C1771" s="42"/>
      <c r="D1771" s="42"/>
      <c r="E1771" s="42"/>
      <c r="F1771" s="42"/>
      <c r="G1771" s="42"/>
      <c r="H1771" s="42"/>
      <c r="I1771" s="42"/>
      <c r="J1771" s="44"/>
      <c r="K1771" s="44"/>
    </row>
    <row r="1772" spans="1:11" x14ac:dyDescent="0.2">
      <c r="I1772" s="46"/>
      <c r="J1772" s="41"/>
      <c r="K1772" s="41"/>
    </row>
    <row r="1773" spans="1:11" x14ac:dyDescent="0.2">
      <c r="A1773" s="42"/>
      <c r="B1773" s="42"/>
      <c r="C1773" s="42"/>
      <c r="D1773" s="42"/>
      <c r="E1773" s="42"/>
      <c r="F1773" s="42"/>
      <c r="G1773" s="42"/>
      <c r="H1773" s="42"/>
      <c r="I1773" s="42"/>
      <c r="J1773" s="44"/>
      <c r="K1773" s="44"/>
    </row>
    <row r="1774" spans="1:11" x14ac:dyDescent="0.2">
      <c r="I1774" s="46"/>
      <c r="J1774" s="41"/>
      <c r="K1774" s="41"/>
    </row>
    <row r="1775" spans="1:11" x14ac:dyDescent="0.2">
      <c r="A1775" s="42"/>
      <c r="B1775" s="42"/>
      <c r="C1775" s="42"/>
      <c r="D1775" s="42"/>
      <c r="E1775" s="42"/>
      <c r="F1775" s="42"/>
      <c r="G1775" s="42"/>
      <c r="H1775" s="42"/>
      <c r="I1775" s="42"/>
      <c r="J1775" s="44"/>
      <c r="K1775" s="44"/>
    </row>
    <row r="1776" spans="1:11" x14ac:dyDescent="0.2">
      <c r="I1776" s="46"/>
      <c r="J1776" s="41"/>
      <c r="K1776" s="41"/>
    </row>
    <row r="1777" spans="1:11" x14ac:dyDescent="0.2">
      <c r="A1777" s="42"/>
      <c r="B1777" s="42"/>
      <c r="C1777" s="42"/>
      <c r="D1777" s="42"/>
      <c r="E1777" s="42"/>
      <c r="F1777" s="42"/>
      <c r="G1777" s="42"/>
      <c r="H1777" s="42"/>
      <c r="I1777" s="42"/>
      <c r="J1777" s="44"/>
      <c r="K1777" s="44"/>
    </row>
    <row r="1778" spans="1:11" x14ac:dyDescent="0.2">
      <c r="I1778" s="46"/>
      <c r="J1778" s="41"/>
      <c r="K1778" s="41"/>
    </row>
    <row r="1779" spans="1:11" x14ac:dyDescent="0.2">
      <c r="A1779" s="42"/>
      <c r="B1779" s="42"/>
      <c r="C1779" s="42"/>
      <c r="D1779" s="42"/>
      <c r="E1779" s="42"/>
      <c r="F1779" s="42"/>
      <c r="G1779" s="42"/>
      <c r="H1779" s="42"/>
      <c r="I1779" s="42"/>
      <c r="J1779" s="44"/>
      <c r="K1779" s="44"/>
    </row>
    <row r="1780" spans="1:11" x14ac:dyDescent="0.2">
      <c r="I1780" s="46"/>
      <c r="J1780" s="41"/>
      <c r="K1780" s="41"/>
    </row>
    <row r="1781" spans="1:11" x14ac:dyDescent="0.2">
      <c r="A1781" s="42"/>
      <c r="B1781" s="42"/>
      <c r="C1781" s="42"/>
      <c r="D1781" s="42"/>
      <c r="E1781" s="42"/>
      <c r="F1781" s="42"/>
      <c r="G1781" s="42"/>
      <c r="H1781" s="42"/>
      <c r="I1781" s="42"/>
      <c r="J1781" s="44"/>
      <c r="K1781" s="44"/>
    </row>
    <row r="1782" spans="1:11" x14ac:dyDescent="0.2">
      <c r="I1782" s="46"/>
      <c r="J1782" s="41"/>
      <c r="K1782" s="41"/>
    </row>
    <row r="1783" spans="1:11" x14ac:dyDescent="0.2">
      <c r="A1783" s="42"/>
      <c r="B1783" s="42"/>
      <c r="C1783" s="42"/>
      <c r="D1783" s="42"/>
      <c r="E1783" s="42"/>
      <c r="F1783" s="42"/>
      <c r="G1783" s="42"/>
      <c r="H1783" s="42"/>
      <c r="I1783" s="42"/>
      <c r="J1783" s="44"/>
      <c r="K1783" s="44"/>
    </row>
    <row r="1784" spans="1:11" x14ac:dyDescent="0.2">
      <c r="I1784" s="46"/>
      <c r="J1784" s="41"/>
      <c r="K1784" s="41"/>
    </row>
    <row r="1785" spans="1:11" x14ac:dyDescent="0.2">
      <c r="A1785" s="42"/>
      <c r="B1785" s="42"/>
      <c r="C1785" s="42"/>
      <c r="D1785" s="42"/>
      <c r="E1785" s="42"/>
      <c r="F1785" s="42"/>
      <c r="G1785" s="42"/>
      <c r="H1785" s="42"/>
      <c r="I1785" s="42"/>
      <c r="J1785" s="44"/>
      <c r="K1785" s="44"/>
    </row>
    <row r="1786" spans="1:11" x14ac:dyDescent="0.2">
      <c r="I1786" s="46"/>
      <c r="J1786" s="41"/>
      <c r="K1786" s="41"/>
    </row>
    <row r="1787" spans="1:11" x14ac:dyDescent="0.2">
      <c r="A1787" s="42"/>
      <c r="B1787" s="42"/>
      <c r="C1787" s="42"/>
      <c r="D1787" s="42"/>
      <c r="E1787" s="42"/>
      <c r="F1787" s="42"/>
      <c r="G1787" s="42"/>
      <c r="H1787" s="42"/>
      <c r="I1787" s="42"/>
      <c r="J1787" s="44"/>
      <c r="K1787" s="44"/>
    </row>
    <row r="1788" spans="1:11" x14ac:dyDescent="0.2">
      <c r="I1788" s="46"/>
      <c r="J1788" s="41"/>
      <c r="K1788" s="41"/>
    </row>
    <row r="1789" spans="1:11" x14ac:dyDescent="0.2">
      <c r="A1789" s="42"/>
      <c r="B1789" s="42"/>
      <c r="C1789" s="42"/>
      <c r="D1789" s="42"/>
      <c r="E1789" s="42"/>
      <c r="F1789" s="42"/>
      <c r="G1789" s="42"/>
      <c r="H1789" s="42"/>
      <c r="I1789" s="42"/>
      <c r="J1789" s="44"/>
      <c r="K1789" s="44"/>
    </row>
    <row r="1790" spans="1:11" x14ac:dyDescent="0.2">
      <c r="I1790" s="46"/>
      <c r="J1790" s="41"/>
      <c r="K1790" s="41"/>
    </row>
    <row r="1791" spans="1:11" x14ac:dyDescent="0.2">
      <c r="A1791" s="42"/>
      <c r="B1791" s="42"/>
      <c r="C1791" s="42"/>
      <c r="D1791" s="42"/>
      <c r="E1791" s="42"/>
      <c r="F1791" s="42"/>
      <c r="G1791" s="42"/>
      <c r="H1791" s="42"/>
      <c r="I1791" s="42"/>
      <c r="J1791" s="44"/>
      <c r="K1791" s="44"/>
    </row>
    <row r="1792" spans="1:11" x14ac:dyDescent="0.2">
      <c r="I1792" s="46"/>
      <c r="J1792" s="41"/>
      <c r="K1792" s="41"/>
    </row>
    <row r="1793" spans="1:11" x14ac:dyDescent="0.2">
      <c r="A1793" s="42"/>
      <c r="B1793" s="42"/>
      <c r="C1793" s="42"/>
      <c r="D1793" s="42"/>
      <c r="E1793" s="42"/>
      <c r="F1793" s="42"/>
      <c r="G1793" s="42"/>
      <c r="H1793" s="42"/>
      <c r="I1793" s="42"/>
      <c r="J1793" s="44"/>
      <c r="K1793" s="44"/>
    </row>
    <row r="1794" spans="1:11" x14ac:dyDescent="0.2">
      <c r="I1794" s="46"/>
      <c r="J1794" s="41"/>
      <c r="K1794" s="41"/>
    </row>
    <row r="1795" spans="1:11" x14ac:dyDescent="0.2">
      <c r="A1795" s="42"/>
      <c r="B1795" s="42"/>
      <c r="C1795" s="42"/>
      <c r="D1795" s="42"/>
      <c r="E1795" s="42"/>
      <c r="F1795" s="42"/>
      <c r="G1795" s="42"/>
      <c r="H1795" s="42"/>
      <c r="I1795" s="42"/>
      <c r="J1795" s="44"/>
      <c r="K1795" s="44"/>
    </row>
    <row r="1796" spans="1:11" x14ac:dyDescent="0.2">
      <c r="I1796" s="46"/>
      <c r="J1796" s="41"/>
      <c r="K1796" s="41"/>
    </row>
    <row r="1797" spans="1:11" x14ac:dyDescent="0.2">
      <c r="A1797" s="42"/>
      <c r="B1797" s="42"/>
      <c r="C1797" s="42"/>
      <c r="D1797" s="42"/>
      <c r="E1797" s="42"/>
      <c r="F1797" s="42"/>
      <c r="G1797" s="42"/>
      <c r="H1797" s="42"/>
      <c r="I1797" s="42"/>
      <c r="J1797" s="44"/>
      <c r="K1797" s="44"/>
    </row>
    <row r="1798" spans="1:11" x14ac:dyDescent="0.2">
      <c r="I1798" s="46"/>
      <c r="J1798" s="41"/>
      <c r="K1798" s="41"/>
    </row>
    <row r="1799" spans="1:11" x14ac:dyDescent="0.2">
      <c r="A1799" s="42"/>
      <c r="B1799" s="42"/>
      <c r="C1799" s="42"/>
      <c r="D1799" s="42"/>
      <c r="E1799" s="42"/>
      <c r="F1799" s="42"/>
      <c r="G1799" s="42"/>
      <c r="H1799" s="42"/>
      <c r="I1799" s="42"/>
      <c r="J1799" s="44"/>
      <c r="K1799" s="44"/>
    </row>
    <row r="1800" spans="1:11" x14ac:dyDescent="0.2">
      <c r="I1800" s="46"/>
      <c r="J1800" s="41"/>
      <c r="K1800" s="41"/>
    </row>
    <row r="1801" spans="1:11" x14ac:dyDescent="0.2">
      <c r="A1801" s="42"/>
      <c r="B1801" s="42"/>
      <c r="C1801" s="42"/>
      <c r="D1801" s="42"/>
      <c r="E1801" s="42"/>
      <c r="F1801" s="42"/>
      <c r="G1801" s="42"/>
      <c r="H1801" s="42"/>
      <c r="I1801" s="42"/>
      <c r="J1801" s="44"/>
      <c r="K1801" s="44"/>
    </row>
    <row r="1802" spans="1:11" x14ac:dyDescent="0.2">
      <c r="I1802" s="46"/>
      <c r="J1802" s="41"/>
      <c r="K1802" s="41"/>
    </row>
    <row r="1803" spans="1:11" x14ac:dyDescent="0.2">
      <c r="A1803" s="42"/>
      <c r="B1803" s="42"/>
      <c r="C1803" s="42"/>
      <c r="D1803" s="42"/>
      <c r="E1803" s="42"/>
      <c r="F1803" s="42"/>
      <c r="G1803" s="42"/>
      <c r="H1803" s="42"/>
      <c r="I1803" s="42"/>
      <c r="J1803" s="44"/>
      <c r="K1803" s="44"/>
    </row>
    <row r="1804" spans="1:11" x14ac:dyDescent="0.2">
      <c r="I1804" s="46"/>
      <c r="J1804" s="41"/>
      <c r="K1804" s="41"/>
    </row>
    <row r="1805" spans="1:11" x14ac:dyDescent="0.2">
      <c r="A1805" s="42"/>
      <c r="B1805" s="42"/>
      <c r="C1805" s="42"/>
      <c r="D1805" s="42"/>
      <c r="E1805" s="42"/>
      <c r="F1805" s="42"/>
      <c r="G1805" s="42"/>
      <c r="H1805" s="42"/>
      <c r="I1805" s="42"/>
      <c r="J1805" s="44"/>
      <c r="K1805" s="44"/>
    </row>
    <row r="1806" spans="1:11" x14ac:dyDescent="0.2">
      <c r="I1806" s="46"/>
      <c r="J1806" s="41"/>
      <c r="K1806" s="41"/>
    </row>
    <row r="1807" spans="1:11" x14ac:dyDescent="0.2">
      <c r="A1807" s="42"/>
      <c r="B1807" s="42"/>
      <c r="C1807" s="42"/>
      <c r="D1807" s="42"/>
      <c r="E1807" s="42"/>
      <c r="F1807" s="42"/>
      <c r="G1807" s="42"/>
      <c r="H1807" s="42"/>
      <c r="I1807" s="42"/>
      <c r="J1807" s="44"/>
      <c r="K1807" s="44"/>
    </row>
    <row r="1808" spans="1:11" x14ac:dyDescent="0.2">
      <c r="I1808" s="46"/>
      <c r="J1808" s="41"/>
      <c r="K1808" s="41"/>
    </row>
    <row r="1809" spans="1:11" x14ac:dyDescent="0.2">
      <c r="A1809" s="42"/>
      <c r="B1809" s="42"/>
      <c r="C1809" s="42"/>
      <c r="D1809" s="42"/>
      <c r="E1809" s="42"/>
      <c r="F1809" s="42"/>
      <c r="G1809" s="42"/>
      <c r="H1809" s="42"/>
      <c r="I1809" s="42"/>
      <c r="J1809" s="44"/>
      <c r="K1809" s="44"/>
    </row>
    <row r="1810" spans="1:11" x14ac:dyDescent="0.2">
      <c r="I1810" s="46"/>
      <c r="J1810" s="41"/>
      <c r="K1810" s="41"/>
    </row>
    <row r="1811" spans="1:11" x14ac:dyDescent="0.2">
      <c r="A1811" s="42"/>
      <c r="B1811" s="42"/>
      <c r="C1811" s="42"/>
      <c r="D1811" s="42"/>
      <c r="E1811" s="42"/>
      <c r="F1811" s="42"/>
      <c r="G1811" s="42"/>
      <c r="H1811" s="42"/>
      <c r="I1811" s="42"/>
      <c r="J1811" s="44"/>
      <c r="K1811" s="44"/>
    </row>
    <row r="1812" spans="1:11" x14ac:dyDescent="0.2">
      <c r="I1812" s="46"/>
      <c r="J1812" s="41"/>
      <c r="K1812" s="41"/>
    </row>
    <row r="1813" spans="1:11" x14ac:dyDescent="0.2">
      <c r="A1813" s="42"/>
      <c r="B1813" s="42"/>
      <c r="C1813" s="42"/>
      <c r="D1813" s="42"/>
      <c r="E1813" s="42"/>
      <c r="F1813" s="42"/>
      <c r="G1813" s="42"/>
      <c r="H1813" s="42"/>
      <c r="I1813" s="42"/>
      <c r="J1813" s="44"/>
      <c r="K1813" s="44"/>
    </row>
    <row r="1814" spans="1:11" x14ac:dyDescent="0.2">
      <c r="I1814" s="46"/>
      <c r="J1814" s="41"/>
      <c r="K1814" s="41"/>
    </row>
    <row r="1815" spans="1:11" x14ac:dyDescent="0.2">
      <c r="A1815" s="42"/>
      <c r="B1815" s="42"/>
      <c r="C1815" s="42"/>
      <c r="D1815" s="42"/>
      <c r="E1815" s="42"/>
      <c r="F1815" s="42"/>
      <c r="G1815" s="42"/>
      <c r="H1815" s="42"/>
      <c r="I1815" s="42"/>
      <c r="J1815" s="44"/>
      <c r="K1815" s="44"/>
    </row>
    <row r="1816" spans="1:11" x14ac:dyDescent="0.2">
      <c r="I1816" s="46"/>
      <c r="J1816" s="41"/>
      <c r="K1816" s="41"/>
    </row>
    <row r="1817" spans="1:11" x14ac:dyDescent="0.2">
      <c r="A1817" s="42"/>
      <c r="B1817" s="42"/>
      <c r="C1817" s="42"/>
      <c r="D1817" s="42"/>
      <c r="E1817" s="42"/>
      <c r="F1817" s="42"/>
      <c r="G1817" s="42"/>
      <c r="H1817" s="42"/>
      <c r="I1817" s="42"/>
      <c r="J1817" s="44"/>
      <c r="K1817" s="44"/>
    </row>
    <row r="1818" spans="1:11" x14ac:dyDescent="0.2">
      <c r="I1818" s="46"/>
      <c r="J1818" s="41"/>
      <c r="K1818" s="41"/>
    </row>
    <row r="1819" spans="1:11" x14ac:dyDescent="0.2">
      <c r="A1819" s="42"/>
      <c r="B1819" s="42"/>
      <c r="C1819" s="42"/>
      <c r="D1819" s="42"/>
      <c r="E1819" s="42"/>
      <c r="F1819" s="42"/>
      <c r="G1819" s="42"/>
      <c r="H1819" s="42"/>
      <c r="I1819" s="42"/>
      <c r="J1819" s="44"/>
      <c r="K1819" s="44"/>
    </row>
    <row r="1820" spans="1:11" x14ac:dyDescent="0.2">
      <c r="I1820" s="46"/>
      <c r="J1820" s="41"/>
      <c r="K1820" s="41"/>
    </row>
    <row r="1821" spans="1:11" x14ac:dyDescent="0.2">
      <c r="A1821" s="42"/>
      <c r="B1821" s="42"/>
      <c r="C1821" s="42"/>
      <c r="D1821" s="42"/>
      <c r="E1821" s="42"/>
      <c r="F1821" s="42"/>
      <c r="G1821" s="42"/>
      <c r="H1821" s="42"/>
      <c r="I1821" s="42"/>
      <c r="J1821" s="44"/>
      <c r="K1821" s="44"/>
    </row>
    <row r="1822" spans="1:11" x14ac:dyDescent="0.2">
      <c r="I1822" s="46"/>
      <c r="J1822" s="41"/>
      <c r="K1822" s="41"/>
    </row>
    <row r="1823" spans="1:11" x14ac:dyDescent="0.2">
      <c r="A1823" s="42"/>
      <c r="B1823" s="42"/>
      <c r="C1823" s="42"/>
      <c r="D1823" s="42"/>
      <c r="E1823" s="42"/>
      <c r="F1823" s="42"/>
      <c r="G1823" s="42"/>
      <c r="H1823" s="42"/>
      <c r="I1823" s="42"/>
      <c r="J1823" s="44"/>
      <c r="K1823" s="44"/>
    </row>
    <row r="1824" spans="1:11" x14ac:dyDescent="0.2">
      <c r="I1824" s="46"/>
      <c r="J1824" s="41"/>
      <c r="K1824" s="41"/>
    </row>
    <row r="1825" spans="1:11" x14ac:dyDescent="0.2">
      <c r="A1825" s="42"/>
      <c r="B1825" s="42"/>
      <c r="C1825" s="42"/>
      <c r="D1825" s="42"/>
      <c r="E1825" s="42"/>
      <c r="F1825" s="42"/>
      <c r="G1825" s="42"/>
      <c r="H1825" s="42"/>
      <c r="I1825" s="42"/>
      <c r="J1825" s="44"/>
      <c r="K1825" s="44"/>
    </row>
    <row r="1826" spans="1:11" x14ac:dyDescent="0.2">
      <c r="I1826" s="46"/>
      <c r="J1826" s="41"/>
      <c r="K1826" s="41"/>
    </row>
    <row r="1827" spans="1:11" x14ac:dyDescent="0.2">
      <c r="A1827" s="42"/>
      <c r="B1827" s="42"/>
      <c r="C1827" s="42"/>
      <c r="D1827" s="42"/>
      <c r="E1827" s="42"/>
      <c r="F1827" s="42"/>
      <c r="G1827" s="42"/>
      <c r="H1827" s="42"/>
      <c r="I1827" s="42"/>
      <c r="J1827" s="44"/>
      <c r="K1827" s="44"/>
    </row>
    <row r="1828" spans="1:11" x14ac:dyDescent="0.2">
      <c r="I1828" s="46"/>
      <c r="J1828" s="41"/>
      <c r="K1828" s="41"/>
    </row>
    <row r="1829" spans="1:11" x14ac:dyDescent="0.2">
      <c r="A1829" s="42"/>
      <c r="B1829" s="42"/>
      <c r="C1829" s="42"/>
      <c r="D1829" s="42"/>
      <c r="E1829" s="42"/>
      <c r="F1829" s="42"/>
      <c r="G1829" s="42"/>
      <c r="H1829" s="42"/>
      <c r="I1829" s="42"/>
      <c r="J1829" s="44"/>
      <c r="K1829" s="44"/>
    </row>
    <row r="1830" spans="1:11" x14ac:dyDescent="0.2">
      <c r="I1830" s="46"/>
      <c r="J1830" s="41"/>
      <c r="K1830" s="41"/>
    </row>
    <row r="1831" spans="1:11" x14ac:dyDescent="0.2">
      <c r="A1831" s="42"/>
      <c r="B1831" s="42"/>
      <c r="C1831" s="42"/>
      <c r="D1831" s="42"/>
      <c r="E1831" s="42"/>
      <c r="F1831" s="42"/>
      <c r="G1831" s="42"/>
      <c r="H1831" s="42"/>
      <c r="I1831" s="42"/>
      <c r="J1831" s="44"/>
      <c r="K1831" s="44"/>
    </row>
    <row r="1832" spans="1:11" x14ac:dyDescent="0.2">
      <c r="I1832" s="46"/>
      <c r="J1832" s="41"/>
      <c r="K1832" s="41"/>
    </row>
    <row r="1833" spans="1:11" x14ac:dyDescent="0.2">
      <c r="A1833" s="42"/>
      <c r="B1833" s="42"/>
      <c r="C1833" s="42"/>
      <c r="D1833" s="42"/>
      <c r="E1833" s="42"/>
      <c r="F1833" s="42"/>
      <c r="G1833" s="42"/>
      <c r="H1833" s="42"/>
      <c r="I1833" s="42"/>
      <c r="J1833" s="44"/>
      <c r="K1833" s="44"/>
    </row>
    <row r="1834" spans="1:11" x14ac:dyDescent="0.2">
      <c r="I1834" s="46"/>
      <c r="J1834" s="41"/>
      <c r="K1834" s="41"/>
    </row>
    <row r="1835" spans="1:11" x14ac:dyDescent="0.2">
      <c r="A1835" s="42"/>
      <c r="B1835" s="42"/>
      <c r="C1835" s="42"/>
      <c r="D1835" s="42"/>
      <c r="E1835" s="42"/>
      <c r="F1835" s="42"/>
      <c r="G1835" s="42"/>
      <c r="H1835" s="42"/>
      <c r="I1835" s="42"/>
      <c r="J1835" s="44"/>
      <c r="K1835" s="44"/>
    </row>
    <row r="1836" spans="1:11" x14ac:dyDescent="0.2">
      <c r="I1836" s="46"/>
      <c r="J1836" s="41"/>
      <c r="K1836" s="41"/>
    </row>
    <row r="1837" spans="1:11" x14ac:dyDescent="0.2">
      <c r="A1837" s="42"/>
      <c r="B1837" s="42"/>
      <c r="C1837" s="42"/>
      <c r="D1837" s="42"/>
      <c r="E1837" s="42"/>
      <c r="F1837" s="42"/>
      <c r="G1837" s="42"/>
      <c r="H1837" s="42"/>
      <c r="I1837" s="42"/>
      <c r="J1837" s="44"/>
      <c r="K1837" s="44"/>
    </row>
    <row r="1838" spans="1:11" x14ac:dyDescent="0.2">
      <c r="I1838" s="46"/>
      <c r="J1838" s="41"/>
      <c r="K1838" s="41"/>
    </row>
    <row r="1839" spans="1:11" x14ac:dyDescent="0.2">
      <c r="A1839" s="42"/>
      <c r="B1839" s="42"/>
      <c r="C1839" s="42"/>
      <c r="D1839" s="42"/>
      <c r="E1839" s="42"/>
      <c r="F1839" s="42"/>
      <c r="G1839" s="42"/>
      <c r="H1839" s="42"/>
      <c r="I1839" s="42"/>
      <c r="J1839" s="44"/>
      <c r="K1839" s="44"/>
    </row>
    <row r="1840" spans="1:11" x14ac:dyDescent="0.2">
      <c r="I1840" s="46"/>
      <c r="J1840" s="41"/>
      <c r="K1840" s="41"/>
    </row>
    <row r="1841" spans="1:11" x14ac:dyDescent="0.2">
      <c r="A1841" s="42"/>
      <c r="B1841" s="42"/>
      <c r="C1841" s="42"/>
      <c r="D1841" s="42"/>
      <c r="E1841" s="42"/>
      <c r="F1841" s="42"/>
      <c r="G1841" s="42"/>
      <c r="H1841" s="42"/>
      <c r="I1841" s="42"/>
      <c r="J1841" s="44"/>
      <c r="K1841" s="44"/>
    </row>
    <row r="1842" spans="1:11" x14ac:dyDescent="0.2">
      <c r="I1842" s="46"/>
      <c r="J1842" s="41"/>
      <c r="K1842" s="41"/>
    </row>
    <row r="1843" spans="1:11" x14ac:dyDescent="0.2">
      <c r="A1843" s="42"/>
      <c r="B1843" s="42"/>
      <c r="C1843" s="42"/>
      <c r="D1843" s="42"/>
      <c r="E1843" s="42"/>
      <c r="F1843" s="42"/>
      <c r="G1843" s="42"/>
      <c r="H1843" s="42"/>
      <c r="I1843" s="42"/>
      <c r="J1843" s="44"/>
      <c r="K1843" s="44"/>
    </row>
    <row r="1844" spans="1:11" x14ac:dyDescent="0.2">
      <c r="I1844" s="46"/>
      <c r="J1844" s="41"/>
      <c r="K1844" s="41"/>
    </row>
    <row r="1845" spans="1:11" x14ac:dyDescent="0.2">
      <c r="A1845" s="42"/>
      <c r="B1845" s="42"/>
      <c r="C1845" s="42"/>
      <c r="D1845" s="42"/>
      <c r="E1845" s="42"/>
      <c r="F1845" s="42"/>
      <c r="G1845" s="42"/>
      <c r="H1845" s="42"/>
      <c r="I1845" s="42"/>
      <c r="J1845" s="44"/>
      <c r="K1845" s="44"/>
    </row>
    <row r="1846" spans="1:11" x14ac:dyDescent="0.2">
      <c r="I1846" s="46"/>
      <c r="J1846" s="41"/>
      <c r="K1846" s="41"/>
    </row>
    <row r="1847" spans="1:11" x14ac:dyDescent="0.2">
      <c r="A1847" s="42"/>
      <c r="B1847" s="42"/>
      <c r="C1847" s="42"/>
      <c r="D1847" s="42"/>
      <c r="E1847" s="42"/>
      <c r="F1847" s="42"/>
      <c r="G1847" s="42"/>
      <c r="H1847" s="42"/>
      <c r="I1847" s="42"/>
      <c r="J1847" s="44"/>
      <c r="K1847" s="44"/>
    </row>
    <row r="1848" spans="1:11" x14ac:dyDescent="0.2">
      <c r="I1848" s="46"/>
      <c r="J1848" s="41"/>
      <c r="K1848" s="41"/>
    </row>
    <row r="1849" spans="1:11" x14ac:dyDescent="0.2">
      <c r="A1849" s="42"/>
      <c r="B1849" s="42"/>
      <c r="C1849" s="42"/>
      <c r="D1849" s="42"/>
      <c r="E1849" s="42"/>
      <c r="F1849" s="42"/>
      <c r="G1849" s="42"/>
      <c r="H1849" s="42"/>
      <c r="I1849" s="42"/>
      <c r="J1849" s="44"/>
      <c r="K1849" s="44"/>
    </row>
    <row r="1850" spans="1:11" x14ac:dyDescent="0.2">
      <c r="I1850" s="46"/>
      <c r="J1850" s="41"/>
      <c r="K1850" s="41"/>
    </row>
    <row r="1851" spans="1:11" x14ac:dyDescent="0.2">
      <c r="A1851" s="42"/>
      <c r="B1851" s="42"/>
      <c r="C1851" s="42"/>
      <c r="D1851" s="42"/>
      <c r="E1851" s="42"/>
      <c r="F1851" s="42"/>
      <c r="G1851" s="42"/>
      <c r="H1851" s="42"/>
      <c r="I1851" s="42"/>
      <c r="J1851" s="44"/>
      <c r="K1851" s="44"/>
    </row>
    <row r="1852" spans="1:11" x14ac:dyDescent="0.2">
      <c r="I1852" s="46"/>
      <c r="J1852" s="41"/>
      <c r="K1852" s="41"/>
    </row>
    <row r="1853" spans="1:11" x14ac:dyDescent="0.2">
      <c r="A1853" s="42"/>
      <c r="B1853" s="42"/>
      <c r="C1853" s="42"/>
      <c r="D1853" s="42"/>
      <c r="E1853" s="42"/>
      <c r="F1853" s="42"/>
      <c r="G1853" s="42"/>
      <c r="H1853" s="42"/>
      <c r="I1853" s="42"/>
      <c r="J1853" s="44"/>
      <c r="K1853" s="44"/>
    </row>
    <row r="1854" spans="1:11" x14ac:dyDescent="0.2">
      <c r="I1854" s="46"/>
      <c r="J1854" s="41"/>
      <c r="K1854" s="41"/>
    </row>
    <row r="1855" spans="1:11" x14ac:dyDescent="0.2">
      <c r="A1855" s="42"/>
      <c r="B1855" s="42"/>
      <c r="C1855" s="42"/>
      <c r="D1855" s="42"/>
      <c r="E1855" s="42"/>
      <c r="F1855" s="42"/>
      <c r="G1855" s="42"/>
      <c r="H1855" s="42"/>
      <c r="I1855" s="42"/>
      <c r="J1855" s="44"/>
      <c r="K1855" s="44"/>
    </row>
    <row r="1856" spans="1:11" x14ac:dyDescent="0.2">
      <c r="I1856" s="46"/>
      <c r="J1856" s="41"/>
      <c r="K1856" s="41"/>
    </row>
    <row r="1857" spans="1:11" x14ac:dyDescent="0.2">
      <c r="A1857" s="42"/>
      <c r="B1857" s="42"/>
      <c r="C1857" s="42"/>
      <c r="D1857" s="42"/>
      <c r="E1857" s="42"/>
      <c r="F1857" s="42"/>
      <c r="G1857" s="42"/>
      <c r="H1857" s="42"/>
      <c r="I1857" s="42"/>
      <c r="J1857" s="44"/>
      <c r="K1857" s="44"/>
    </row>
    <row r="1858" spans="1:11" x14ac:dyDescent="0.2">
      <c r="I1858" s="46"/>
      <c r="J1858" s="41"/>
      <c r="K1858" s="41"/>
    </row>
    <row r="1859" spans="1:11" x14ac:dyDescent="0.2">
      <c r="A1859" s="42"/>
      <c r="B1859" s="42"/>
      <c r="C1859" s="42"/>
      <c r="D1859" s="42"/>
      <c r="E1859" s="42"/>
      <c r="F1859" s="42"/>
      <c r="G1859" s="42"/>
      <c r="H1859" s="42"/>
      <c r="I1859" s="42"/>
      <c r="J1859" s="44"/>
      <c r="K1859" s="44"/>
    </row>
    <row r="1860" spans="1:11" x14ac:dyDescent="0.2">
      <c r="I1860" s="46"/>
      <c r="J1860" s="41"/>
      <c r="K1860" s="41"/>
    </row>
    <row r="1861" spans="1:11" x14ac:dyDescent="0.2">
      <c r="A1861" s="42"/>
      <c r="B1861" s="42"/>
      <c r="C1861" s="42"/>
      <c r="D1861" s="42"/>
      <c r="E1861" s="42"/>
      <c r="F1861" s="42"/>
      <c r="G1861" s="42"/>
      <c r="H1861" s="42"/>
      <c r="I1861" s="42"/>
      <c r="J1861" s="44"/>
      <c r="K1861" s="44"/>
    </row>
    <row r="1862" spans="1:11" x14ac:dyDescent="0.2">
      <c r="I1862" s="46"/>
      <c r="J1862" s="41"/>
      <c r="K1862" s="41"/>
    </row>
    <row r="1863" spans="1:11" x14ac:dyDescent="0.2">
      <c r="A1863" s="42"/>
      <c r="B1863" s="42"/>
      <c r="C1863" s="42"/>
      <c r="D1863" s="42"/>
      <c r="E1863" s="42"/>
      <c r="F1863" s="42"/>
      <c r="G1863" s="42"/>
      <c r="H1863" s="42"/>
      <c r="I1863" s="42"/>
      <c r="J1863" s="44"/>
      <c r="K1863" s="44"/>
    </row>
    <row r="1864" spans="1:11" x14ac:dyDescent="0.2">
      <c r="I1864" s="46"/>
      <c r="J1864" s="41"/>
      <c r="K1864" s="41"/>
    </row>
    <row r="1865" spans="1:11" x14ac:dyDescent="0.2">
      <c r="A1865" s="42"/>
      <c r="B1865" s="42"/>
      <c r="C1865" s="42"/>
      <c r="D1865" s="42"/>
      <c r="E1865" s="42"/>
      <c r="F1865" s="42"/>
      <c r="G1865" s="42"/>
      <c r="H1865" s="42"/>
      <c r="I1865" s="42"/>
      <c r="J1865" s="44"/>
      <c r="K1865" s="44"/>
    </row>
    <row r="1866" spans="1:11" x14ac:dyDescent="0.2">
      <c r="I1866" s="46"/>
      <c r="J1866" s="41"/>
      <c r="K1866" s="41"/>
    </row>
    <row r="1867" spans="1:11" x14ac:dyDescent="0.2">
      <c r="A1867" s="42"/>
      <c r="B1867" s="42"/>
      <c r="C1867" s="42"/>
      <c r="D1867" s="42"/>
      <c r="E1867" s="42"/>
      <c r="F1867" s="42"/>
      <c r="G1867" s="42"/>
      <c r="H1867" s="42"/>
      <c r="I1867" s="42"/>
      <c r="J1867" s="44"/>
      <c r="K1867" s="44"/>
    </row>
    <row r="1868" spans="1:11" x14ac:dyDescent="0.2">
      <c r="I1868" s="46"/>
      <c r="J1868" s="41"/>
      <c r="K1868" s="41"/>
    </row>
    <row r="1869" spans="1:11" x14ac:dyDescent="0.2">
      <c r="A1869" s="42"/>
      <c r="B1869" s="42"/>
      <c r="C1869" s="42"/>
      <c r="D1869" s="42"/>
      <c r="E1869" s="42"/>
      <c r="F1869" s="42"/>
      <c r="G1869" s="42"/>
      <c r="H1869" s="42"/>
      <c r="I1869" s="42"/>
      <c r="J1869" s="44"/>
      <c r="K1869" s="44"/>
    </row>
    <row r="1870" spans="1:11" x14ac:dyDescent="0.2">
      <c r="I1870" s="46"/>
      <c r="J1870" s="41"/>
      <c r="K1870" s="41"/>
    </row>
    <row r="1871" spans="1:11" x14ac:dyDescent="0.2">
      <c r="A1871" s="42"/>
      <c r="B1871" s="42"/>
      <c r="C1871" s="42"/>
      <c r="D1871" s="42"/>
      <c r="E1871" s="42"/>
      <c r="F1871" s="42"/>
      <c r="G1871" s="42"/>
      <c r="H1871" s="42"/>
      <c r="I1871" s="42"/>
      <c r="J1871" s="44"/>
      <c r="K1871" s="44"/>
    </row>
    <row r="1872" spans="1:11" x14ac:dyDescent="0.2">
      <c r="I1872" s="46"/>
      <c r="J1872" s="41"/>
      <c r="K1872" s="41"/>
    </row>
    <row r="1873" spans="1:11" x14ac:dyDescent="0.2">
      <c r="A1873" s="42"/>
      <c r="B1873" s="42"/>
      <c r="C1873" s="42"/>
      <c r="D1873" s="42"/>
      <c r="E1873" s="42"/>
      <c r="F1873" s="42"/>
      <c r="G1873" s="42"/>
      <c r="H1873" s="42"/>
      <c r="I1873" s="42"/>
      <c r="J1873" s="44"/>
      <c r="K1873" s="44"/>
    </row>
    <row r="1874" spans="1:11" x14ac:dyDescent="0.2">
      <c r="I1874" s="46"/>
      <c r="J1874" s="41"/>
      <c r="K1874" s="41"/>
    </row>
    <row r="1875" spans="1:11" x14ac:dyDescent="0.2">
      <c r="A1875" s="42"/>
      <c r="B1875" s="42"/>
      <c r="C1875" s="42"/>
      <c r="D1875" s="42"/>
      <c r="E1875" s="42"/>
      <c r="F1875" s="42"/>
      <c r="G1875" s="42"/>
      <c r="H1875" s="42"/>
      <c r="I1875" s="42"/>
      <c r="J1875" s="44"/>
      <c r="K1875" s="44"/>
    </row>
    <row r="1876" spans="1:11" x14ac:dyDescent="0.2">
      <c r="I1876" s="46"/>
      <c r="J1876" s="41"/>
      <c r="K1876" s="41"/>
    </row>
    <row r="1877" spans="1:11" x14ac:dyDescent="0.2">
      <c r="A1877" s="42"/>
      <c r="B1877" s="42"/>
      <c r="C1877" s="42"/>
      <c r="D1877" s="42"/>
      <c r="E1877" s="42"/>
      <c r="F1877" s="42"/>
      <c r="G1877" s="42"/>
      <c r="H1877" s="42"/>
      <c r="I1877" s="42"/>
      <c r="J1877" s="44"/>
      <c r="K1877" s="44"/>
    </row>
    <row r="1878" spans="1:11" x14ac:dyDescent="0.2">
      <c r="I1878" s="46"/>
      <c r="J1878" s="41"/>
      <c r="K1878" s="41"/>
    </row>
    <row r="1879" spans="1:11" x14ac:dyDescent="0.2">
      <c r="A1879" s="42"/>
      <c r="B1879" s="42"/>
      <c r="C1879" s="42"/>
      <c r="D1879" s="42"/>
      <c r="E1879" s="42"/>
      <c r="F1879" s="42"/>
      <c r="G1879" s="42"/>
      <c r="H1879" s="42"/>
      <c r="I1879" s="42"/>
      <c r="J1879" s="44"/>
      <c r="K1879" s="44"/>
    </row>
    <row r="1880" spans="1:11" x14ac:dyDescent="0.2">
      <c r="I1880" s="46"/>
      <c r="J1880" s="41"/>
      <c r="K1880" s="41"/>
    </row>
    <row r="1881" spans="1:11" x14ac:dyDescent="0.2">
      <c r="A1881" s="42"/>
      <c r="B1881" s="42"/>
      <c r="C1881" s="42"/>
      <c r="D1881" s="42"/>
      <c r="E1881" s="42"/>
      <c r="F1881" s="42"/>
      <c r="G1881" s="42"/>
      <c r="H1881" s="42"/>
      <c r="I1881" s="42"/>
      <c r="J1881" s="44"/>
      <c r="K1881" s="44"/>
    </row>
    <row r="1882" spans="1:11" x14ac:dyDescent="0.2">
      <c r="I1882" s="46"/>
      <c r="J1882" s="41"/>
      <c r="K1882" s="41"/>
    </row>
    <row r="1883" spans="1:11" x14ac:dyDescent="0.2">
      <c r="A1883" s="42"/>
      <c r="B1883" s="42"/>
      <c r="C1883" s="42"/>
      <c r="D1883" s="42"/>
      <c r="E1883" s="42"/>
      <c r="F1883" s="42"/>
      <c r="G1883" s="42"/>
      <c r="H1883" s="42"/>
      <c r="I1883" s="42"/>
      <c r="J1883" s="44"/>
      <c r="K1883" s="44"/>
    </row>
    <row r="1884" spans="1:11" x14ac:dyDescent="0.2">
      <c r="I1884" s="46"/>
      <c r="J1884" s="41"/>
      <c r="K1884" s="41"/>
    </row>
    <row r="1885" spans="1:11" x14ac:dyDescent="0.2">
      <c r="A1885" s="42"/>
      <c r="B1885" s="42"/>
      <c r="C1885" s="42"/>
      <c r="D1885" s="42"/>
      <c r="E1885" s="42"/>
      <c r="F1885" s="42"/>
      <c r="G1885" s="42"/>
      <c r="H1885" s="42"/>
      <c r="I1885" s="42"/>
      <c r="J1885" s="44"/>
      <c r="K1885" s="44"/>
    </row>
    <row r="1886" spans="1:11" x14ac:dyDescent="0.2">
      <c r="I1886" s="46"/>
      <c r="J1886" s="41"/>
      <c r="K1886" s="41"/>
    </row>
    <row r="1887" spans="1:11" x14ac:dyDescent="0.2">
      <c r="A1887" s="42"/>
      <c r="B1887" s="42"/>
      <c r="C1887" s="42"/>
      <c r="D1887" s="42"/>
      <c r="E1887" s="42"/>
      <c r="F1887" s="42"/>
      <c r="G1887" s="42"/>
      <c r="H1887" s="42"/>
      <c r="I1887" s="42"/>
      <c r="J1887" s="44"/>
      <c r="K1887" s="44"/>
    </row>
    <row r="1888" spans="1:11" x14ac:dyDescent="0.2">
      <c r="I1888" s="46"/>
      <c r="J1888" s="41"/>
      <c r="K1888" s="41"/>
    </row>
    <row r="1889" spans="1:11" x14ac:dyDescent="0.2">
      <c r="A1889" s="42"/>
      <c r="B1889" s="42"/>
      <c r="C1889" s="42"/>
      <c r="D1889" s="42"/>
      <c r="E1889" s="42"/>
      <c r="F1889" s="42"/>
      <c r="G1889" s="42"/>
      <c r="H1889" s="42"/>
      <c r="I1889" s="42"/>
      <c r="J1889" s="44"/>
      <c r="K1889" s="44"/>
    </row>
    <row r="1890" spans="1:11" x14ac:dyDescent="0.2">
      <c r="I1890" s="46"/>
      <c r="J1890" s="41"/>
      <c r="K1890" s="41"/>
    </row>
    <row r="1891" spans="1:11" x14ac:dyDescent="0.2">
      <c r="A1891" s="42"/>
      <c r="B1891" s="42"/>
      <c r="C1891" s="42"/>
      <c r="D1891" s="42"/>
      <c r="E1891" s="42"/>
      <c r="F1891" s="42"/>
      <c r="G1891" s="42"/>
      <c r="H1891" s="42"/>
      <c r="I1891" s="42"/>
      <c r="J1891" s="44"/>
      <c r="K1891" s="44"/>
    </row>
    <row r="1892" spans="1:11" x14ac:dyDescent="0.2">
      <c r="I1892" s="46"/>
      <c r="J1892" s="41"/>
      <c r="K1892" s="41"/>
    </row>
    <row r="1893" spans="1:11" x14ac:dyDescent="0.2">
      <c r="A1893" s="42"/>
      <c r="B1893" s="42"/>
      <c r="C1893" s="42"/>
      <c r="D1893" s="42"/>
      <c r="E1893" s="42"/>
      <c r="F1893" s="42"/>
      <c r="G1893" s="42"/>
      <c r="H1893" s="42"/>
      <c r="I1893" s="42"/>
      <c r="J1893" s="44"/>
      <c r="K1893" s="44"/>
    </row>
    <row r="1894" spans="1:11" x14ac:dyDescent="0.2">
      <c r="I1894" s="46"/>
      <c r="J1894" s="41"/>
      <c r="K1894" s="41"/>
    </row>
    <row r="1895" spans="1:11" x14ac:dyDescent="0.2">
      <c r="A1895" s="42"/>
      <c r="B1895" s="42"/>
      <c r="C1895" s="42"/>
      <c r="D1895" s="42"/>
      <c r="E1895" s="42"/>
      <c r="F1895" s="42"/>
      <c r="G1895" s="42"/>
      <c r="H1895" s="42"/>
      <c r="I1895" s="42"/>
      <c r="J1895" s="44"/>
      <c r="K1895" s="44"/>
    </row>
    <row r="1896" spans="1:11" x14ac:dyDescent="0.2">
      <c r="I1896" s="46"/>
      <c r="J1896" s="41"/>
      <c r="K1896" s="41"/>
    </row>
    <row r="1897" spans="1:11" x14ac:dyDescent="0.2">
      <c r="A1897" s="42"/>
      <c r="B1897" s="42"/>
      <c r="C1897" s="42"/>
      <c r="D1897" s="42"/>
      <c r="E1897" s="42"/>
      <c r="F1897" s="42"/>
      <c r="G1897" s="42"/>
      <c r="H1897" s="42"/>
      <c r="I1897" s="42"/>
      <c r="J1897" s="44"/>
      <c r="K1897" s="44"/>
    </row>
    <row r="1898" spans="1:11" x14ac:dyDescent="0.2">
      <c r="I1898" s="46"/>
      <c r="J1898" s="41"/>
      <c r="K1898" s="41"/>
    </row>
    <row r="1899" spans="1:11" x14ac:dyDescent="0.2">
      <c r="A1899" s="42"/>
      <c r="B1899" s="42"/>
      <c r="C1899" s="42"/>
      <c r="D1899" s="42"/>
      <c r="E1899" s="42"/>
      <c r="F1899" s="42"/>
      <c r="G1899" s="42"/>
      <c r="H1899" s="42"/>
      <c r="I1899" s="42"/>
      <c r="J1899" s="44"/>
      <c r="K1899" s="44"/>
    </row>
    <row r="1900" spans="1:11" x14ac:dyDescent="0.2">
      <c r="I1900" s="46"/>
      <c r="J1900" s="41"/>
      <c r="K1900" s="41"/>
    </row>
    <row r="1901" spans="1:11" x14ac:dyDescent="0.2">
      <c r="A1901" s="42"/>
      <c r="B1901" s="42"/>
      <c r="C1901" s="42"/>
      <c r="D1901" s="42"/>
      <c r="E1901" s="42"/>
      <c r="F1901" s="42"/>
      <c r="G1901" s="42"/>
      <c r="H1901" s="42"/>
      <c r="I1901" s="42"/>
      <c r="J1901" s="44"/>
      <c r="K1901" s="44"/>
    </row>
    <row r="1902" spans="1:11" x14ac:dyDescent="0.2">
      <c r="I1902" s="46"/>
      <c r="J1902" s="41"/>
      <c r="K1902" s="41"/>
    </row>
    <row r="1903" spans="1:11" x14ac:dyDescent="0.2">
      <c r="A1903" s="42"/>
      <c r="B1903" s="42"/>
      <c r="C1903" s="42"/>
      <c r="D1903" s="42"/>
      <c r="E1903" s="42"/>
      <c r="F1903" s="42"/>
      <c r="G1903" s="42"/>
      <c r="H1903" s="42"/>
      <c r="I1903" s="42"/>
      <c r="J1903" s="44"/>
      <c r="K1903" s="44"/>
    </row>
    <row r="1904" spans="1:11" x14ac:dyDescent="0.2">
      <c r="I1904" s="46"/>
      <c r="J1904" s="41"/>
      <c r="K1904" s="41"/>
    </row>
    <row r="1905" spans="1:11" x14ac:dyDescent="0.2">
      <c r="A1905" s="42"/>
      <c r="B1905" s="42"/>
      <c r="C1905" s="42"/>
      <c r="D1905" s="42"/>
      <c r="E1905" s="42"/>
      <c r="F1905" s="42"/>
      <c r="G1905" s="42"/>
      <c r="H1905" s="42"/>
      <c r="I1905" s="42"/>
      <c r="J1905" s="44"/>
      <c r="K1905" s="44"/>
    </row>
    <row r="1906" spans="1:11" x14ac:dyDescent="0.2">
      <c r="I1906" s="46"/>
      <c r="J1906" s="41"/>
      <c r="K1906" s="41"/>
    </row>
    <row r="1907" spans="1:11" x14ac:dyDescent="0.2">
      <c r="A1907" s="42"/>
      <c r="B1907" s="42"/>
      <c r="C1907" s="42"/>
      <c r="D1907" s="42"/>
      <c r="E1907" s="42"/>
      <c r="F1907" s="42"/>
      <c r="G1907" s="42"/>
      <c r="H1907" s="42"/>
      <c r="I1907" s="42"/>
      <c r="J1907" s="44"/>
      <c r="K1907" s="44"/>
    </row>
    <row r="1908" spans="1:11" x14ac:dyDescent="0.2">
      <c r="I1908" s="46"/>
      <c r="J1908" s="41"/>
      <c r="K1908" s="41"/>
    </row>
    <row r="1909" spans="1:11" x14ac:dyDescent="0.2">
      <c r="A1909" s="42"/>
      <c r="B1909" s="42"/>
      <c r="C1909" s="42"/>
      <c r="D1909" s="42"/>
      <c r="E1909" s="42"/>
      <c r="F1909" s="42"/>
      <c r="G1909" s="42"/>
      <c r="H1909" s="42"/>
      <c r="I1909" s="42"/>
      <c r="J1909" s="44"/>
      <c r="K1909" s="44"/>
    </row>
    <row r="1910" spans="1:11" x14ac:dyDescent="0.2">
      <c r="I1910" s="46"/>
      <c r="J1910" s="41"/>
      <c r="K1910" s="41"/>
    </row>
    <row r="1911" spans="1:11" x14ac:dyDescent="0.2">
      <c r="A1911" s="42"/>
      <c r="B1911" s="42"/>
      <c r="C1911" s="42"/>
      <c r="D1911" s="42"/>
      <c r="E1911" s="42"/>
      <c r="F1911" s="42"/>
      <c r="G1911" s="42"/>
      <c r="H1911" s="42"/>
      <c r="I1911" s="42"/>
      <c r="J1911" s="44"/>
      <c r="K1911" s="44"/>
    </row>
    <row r="1912" spans="1:11" x14ac:dyDescent="0.2">
      <c r="I1912" s="46"/>
      <c r="J1912" s="41"/>
      <c r="K1912" s="41"/>
    </row>
    <row r="1913" spans="1:11" x14ac:dyDescent="0.2">
      <c r="A1913" s="42"/>
      <c r="B1913" s="42"/>
      <c r="C1913" s="42"/>
      <c r="D1913" s="42"/>
      <c r="E1913" s="42"/>
      <c r="F1913" s="42"/>
      <c r="G1913" s="42"/>
      <c r="H1913" s="42"/>
      <c r="I1913" s="42"/>
      <c r="J1913" s="44"/>
      <c r="K1913" s="44"/>
    </row>
    <row r="1914" spans="1:11" x14ac:dyDescent="0.2">
      <c r="I1914" s="46"/>
      <c r="J1914" s="41"/>
      <c r="K1914" s="41"/>
    </row>
    <row r="1915" spans="1:11" x14ac:dyDescent="0.2">
      <c r="A1915" s="42"/>
      <c r="B1915" s="42"/>
      <c r="C1915" s="42"/>
      <c r="D1915" s="42"/>
      <c r="E1915" s="42"/>
      <c r="F1915" s="42"/>
      <c r="G1915" s="42"/>
      <c r="H1915" s="42"/>
      <c r="I1915" s="42"/>
      <c r="J1915" s="44"/>
      <c r="K1915" s="44"/>
    </row>
    <row r="1916" spans="1:11" x14ac:dyDescent="0.2">
      <c r="I1916" s="46"/>
      <c r="J1916" s="41"/>
      <c r="K1916" s="41"/>
    </row>
    <row r="1917" spans="1:11" x14ac:dyDescent="0.2">
      <c r="A1917" s="42"/>
      <c r="B1917" s="42"/>
      <c r="C1917" s="42"/>
      <c r="D1917" s="42"/>
      <c r="E1917" s="42"/>
      <c r="F1917" s="42"/>
      <c r="G1917" s="42"/>
      <c r="H1917" s="42"/>
      <c r="I1917" s="42"/>
      <c r="J1917" s="44"/>
      <c r="K1917" s="44"/>
    </row>
    <row r="1918" spans="1:11" x14ac:dyDescent="0.2">
      <c r="I1918" s="46"/>
      <c r="J1918" s="41"/>
      <c r="K1918" s="41"/>
    </row>
    <row r="1919" spans="1:11" x14ac:dyDescent="0.2">
      <c r="A1919" s="42"/>
      <c r="B1919" s="42"/>
      <c r="C1919" s="42"/>
      <c r="D1919" s="42"/>
      <c r="E1919" s="42"/>
      <c r="F1919" s="42"/>
      <c r="G1919" s="42"/>
      <c r="H1919" s="42"/>
      <c r="I1919" s="42"/>
      <c r="J1919" s="44"/>
      <c r="K1919" s="44"/>
    </row>
    <row r="1920" spans="1:11" x14ac:dyDescent="0.2">
      <c r="I1920" s="46"/>
      <c r="J1920" s="41"/>
      <c r="K1920" s="41"/>
    </row>
    <row r="1921" spans="1:11" x14ac:dyDescent="0.2">
      <c r="A1921" s="42"/>
      <c r="B1921" s="42"/>
      <c r="C1921" s="42"/>
      <c r="D1921" s="42"/>
      <c r="E1921" s="42"/>
      <c r="F1921" s="42"/>
      <c r="G1921" s="42"/>
      <c r="H1921" s="42"/>
      <c r="I1921" s="42"/>
      <c r="J1921" s="44"/>
      <c r="K1921" s="44"/>
    </row>
    <row r="1922" spans="1:11" x14ac:dyDescent="0.2">
      <c r="I1922" s="46"/>
      <c r="J1922" s="41"/>
      <c r="K1922" s="41"/>
    </row>
    <row r="1923" spans="1:11" x14ac:dyDescent="0.2">
      <c r="A1923" s="42"/>
      <c r="B1923" s="42"/>
      <c r="C1923" s="42"/>
      <c r="D1923" s="42"/>
      <c r="E1923" s="42"/>
      <c r="F1923" s="42"/>
      <c r="G1923" s="42"/>
      <c r="H1923" s="42"/>
      <c r="I1923" s="42"/>
      <c r="J1923" s="44"/>
      <c r="K1923" s="44"/>
    </row>
    <row r="1924" spans="1:11" x14ac:dyDescent="0.2">
      <c r="I1924" s="46"/>
      <c r="J1924" s="41"/>
      <c r="K1924" s="41"/>
    </row>
    <row r="1925" spans="1:11" x14ac:dyDescent="0.2">
      <c r="A1925" s="42"/>
      <c r="B1925" s="42"/>
      <c r="C1925" s="42"/>
      <c r="D1925" s="42"/>
      <c r="E1925" s="42"/>
      <c r="F1925" s="42"/>
      <c r="G1925" s="42"/>
      <c r="H1925" s="42"/>
      <c r="I1925" s="42"/>
      <c r="J1925" s="44"/>
      <c r="K1925" s="44"/>
    </row>
    <row r="1926" spans="1:11" x14ac:dyDescent="0.2">
      <c r="I1926" s="46"/>
      <c r="J1926" s="41"/>
      <c r="K1926" s="41"/>
    </row>
    <row r="1927" spans="1:11" x14ac:dyDescent="0.2">
      <c r="A1927" s="42"/>
      <c r="B1927" s="42"/>
      <c r="C1927" s="42"/>
      <c r="D1927" s="42"/>
      <c r="E1927" s="42"/>
      <c r="F1927" s="42"/>
      <c r="G1927" s="42"/>
      <c r="H1927" s="42"/>
      <c r="I1927" s="42"/>
      <c r="J1927" s="44"/>
      <c r="K1927" s="44"/>
    </row>
    <row r="1928" spans="1:11" x14ac:dyDescent="0.2">
      <c r="I1928" s="46"/>
      <c r="J1928" s="41"/>
      <c r="K1928" s="41"/>
    </row>
    <row r="1929" spans="1:11" x14ac:dyDescent="0.2">
      <c r="A1929" s="42"/>
      <c r="B1929" s="42"/>
      <c r="C1929" s="42"/>
      <c r="D1929" s="42"/>
      <c r="E1929" s="42"/>
      <c r="F1929" s="42"/>
      <c r="G1929" s="42"/>
      <c r="H1929" s="42"/>
      <c r="I1929" s="42"/>
      <c r="J1929" s="44"/>
      <c r="K1929" s="44"/>
    </row>
    <row r="1930" spans="1:11" x14ac:dyDescent="0.2">
      <c r="I1930" s="46"/>
      <c r="J1930" s="41"/>
      <c r="K1930" s="41"/>
    </row>
    <row r="1931" spans="1:11" x14ac:dyDescent="0.2">
      <c r="A1931" s="42"/>
      <c r="B1931" s="42"/>
      <c r="C1931" s="42"/>
      <c r="D1931" s="42"/>
      <c r="E1931" s="42"/>
      <c r="F1931" s="42"/>
      <c r="G1931" s="42"/>
      <c r="H1931" s="42"/>
      <c r="I1931" s="42"/>
      <c r="J1931" s="44"/>
      <c r="K1931" s="44"/>
    </row>
    <row r="1932" spans="1:11" x14ac:dyDescent="0.2">
      <c r="I1932" s="46"/>
      <c r="J1932" s="41"/>
      <c r="K1932" s="41"/>
    </row>
    <row r="1933" spans="1:11" x14ac:dyDescent="0.2">
      <c r="A1933" s="42"/>
      <c r="B1933" s="42"/>
      <c r="C1933" s="42"/>
      <c r="D1933" s="42"/>
      <c r="E1933" s="42"/>
      <c r="F1933" s="42"/>
      <c r="G1933" s="42"/>
      <c r="H1933" s="42"/>
      <c r="I1933" s="42"/>
      <c r="J1933" s="44"/>
      <c r="K1933" s="44"/>
    </row>
    <row r="1934" spans="1:11" x14ac:dyDescent="0.2">
      <c r="I1934" s="46"/>
      <c r="J1934" s="41"/>
      <c r="K1934" s="41"/>
    </row>
    <row r="1935" spans="1:11" x14ac:dyDescent="0.2">
      <c r="A1935" s="42"/>
      <c r="B1935" s="42"/>
      <c r="C1935" s="42"/>
      <c r="D1935" s="42"/>
      <c r="E1935" s="42"/>
      <c r="F1935" s="42"/>
      <c r="G1935" s="42"/>
      <c r="H1935" s="42"/>
      <c r="I1935" s="42"/>
      <c r="J1935" s="44"/>
      <c r="K1935" s="44"/>
    </row>
    <row r="1936" spans="1:11" x14ac:dyDescent="0.2">
      <c r="I1936" s="46"/>
      <c r="J1936" s="41"/>
      <c r="K1936" s="41"/>
    </row>
    <row r="1937" spans="1:11" x14ac:dyDescent="0.2">
      <c r="A1937" s="42"/>
      <c r="B1937" s="42"/>
      <c r="C1937" s="42"/>
      <c r="D1937" s="42"/>
      <c r="E1937" s="42"/>
      <c r="F1937" s="42"/>
      <c r="G1937" s="42"/>
      <c r="H1937" s="42"/>
      <c r="I1937" s="42"/>
      <c r="J1937" s="44"/>
      <c r="K1937" s="44"/>
    </row>
    <row r="1938" spans="1:11" x14ac:dyDescent="0.2">
      <c r="I1938" s="46"/>
      <c r="J1938" s="41"/>
      <c r="K1938" s="41"/>
    </row>
    <row r="1939" spans="1:11" x14ac:dyDescent="0.2">
      <c r="A1939" s="42"/>
      <c r="B1939" s="42"/>
      <c r="C1939" s="42"/>
      <c r="D1939" s="42"/>
      <c r="E1939" s="42"/>
      <c r="F1939" s="42"/>
      <c r="G1939" s="42"/>
      <c r="H1939" s="42"/>
      <c r="I1939" s="42"/>
      <c r="J1939" s="44"/>
      <c r="K1939" s="44"/>
    </row>
    <row r="1940" spans="1:11" x14ac:dyDescent="0.2">
      <c r="I1940" s="46"/>
      <c r="J1940" s="41"/>
      <c r="K1940" s="41"/>
    </row>
    <row r="1941" spans="1:11" x14ac:dyDescent="0.2">
      <c r="A1941" s="42"/>
      <c r="B1941" s="42"/>
      <c r="C1941" s="42"/>
      <c r="D1941" s="42"/>
      <c r="E1941" s="42"/>
      <c r="F1941" s="42"/>
      <c r="G1941" s="42"/>
      <c r="H1941" s="42"/>
      <c r="I1941" s="42"/>
      <c r="J1941" s="44"/>
      <c r="K1941" s="44"/>
    </row>
    <row r="1942" spans="1:11" x14ac:dyDescent="0.2">
      <c r="I1942" s="46"/>
      <c r="J1942" s="41"/>
      <c r="K1942" s="41"/>
    </row>
    <row r="1943" spans="1:11" x14ac:dyDescent="0.2">
      <c r="A1943" s="42"/>
      <c r="B1943" s="42"/>
      <c r="C1943" s="42"/>
      <c r="D1943" s="42"/>
      <c r="E1943" s="42"/>
      <c r="F1943" s="42"/>
      <c r="G1943" s="42"/>
      <c r="H1943" s="42"/>
      <c r="I1943" s="42"/>
      <c r="J1943" s="44"/>
      <c r="K1943" s="44"/>
    </row>
    <row r="1944" spans="1:11" x14ac:dyDescent="0.2">
      <c r="I1944" s="46"/>
      <c r="J1944" s="41"/>
      <c r="K1944" s="41"/>
    </row>
    <row r="1945" spans="1:11" x14ac:dyDescent="0.2">
      <c r="A1945" s="42"/>
      <c r="B1945" s="42"/>
      <c r="C1945" s="42"/>
      <c r="D1945" s="42"/>
      <c r="E1945" s="42"/>
      <c r="F1945" s="42"/>
      <c r="G1945" s="42"/>
      <c r="H1945" s="42"/>
      <c r="I1945" s="42"/>
      <c r="J1945" s="44"/>
      <c r="K1945" s="44"/>
    </row>
    <row r="1946" spans="1:11" x14ac:dyDescent="0.2">
      <c r="I1946" s="46"/>
      <c r="J1946" s="41"/>
      <c r="K1946" s="41"/>
    </row>
    <row r="1947" spans="1:11" x14ac:dyDescent="0.2">
      <c r="A1947" s="42"/>
      <c r="B1947" s="42"/>
      <c r="C1947" s="42"/>
      <c r="D1947" s="42"/>
      <c r="E1947" s="42"/>
      <c r="F1947" s="42"/>
      <c r="G1947" s="42"/>
      <c r="H1947" s="42"/>
      <c r="I1947" s="42"/>
      <c r="J1947" s="44"/>
      <c r="K1947" s="44"/>
    </row>
    <row r="1948" spans="1:11" x14ac:dyDescent="0.2">
      <c r="I1948" s="46"/>
      <c r="J1948" s="41"/>
      <c r="K1948" s="41"/>
    </row>
    <row r="1949" spans="1:11" x14ac:dyDescent="0.2">
      <c r="A1949" s="42"/>
      <c r="B1949" s="42"/>
      <c r="C1949" s="42"/>
      <c r="D1949" s="42"/>
      <c r="E1949" s="42"/>
      <c r="F1949" s="42"/>
      <c r="G1949" s="42"/>
      <c r="H1949" s="42"/>
      <c r="I1949" s="42"/>
      <c r="J1949" s="44"/>
      <c r="K1949" s="44"/>
    </row>
    <row r="1950" spans="1:11" x14ac:dyDescent="0.2">
      <c r="I1950" s="46"/>
      <c r="J1950" s="41"/>
      <c r="K1950" s="41"/>
    </row>
    <row r="1951" spans="1:11" x14ac:dyDescent="0.2">
      <c r="A1951" s="42"/>
      <c r="B1951" s="42"/>
      <c r="C1951" s="42"/>
      <c r="D1951" s="42"/>
      <c r="E1951" s="42"/>
      <c r="F1951" s="42"/>
      <c r="G1951" s="42"/>
      <c r="H1951" s="42"/>
      <c r="I1951" s="42"/>
      <c r="J1951" s="44"/>
      <c r="K1951" s="44"/>
    </row>
    <row r="1952" spans="1:11" x14ac:dyDescent="0.2">
      <c r="I1952" s="46"/>
      <c r="J1952" s="41"/>
      <c r="K1952" s="41"/>
    </row>
    <row r="1953" spans="1:11" x14ac:dyDescent="0.2">
      <c r="A1953" s="42"/>
      <c r="B1953" s="42"/>
      <c r="C1953" s="42"/>
      <c r="D1953" s="42"/>
      <c r="E1953" s="42"/>
      <c r="F1953" s="42"/>
      <c r="G1953" s="42"/>
      <c r="H1953" s="42"/>
      <c r="I1953" s="42"/>
      <c r="J1953" s="44"/>
      <c r="K1953" s="44"/>
    </row>
    <row r="1954" spans="1:11" x14ac:dyDescent="0.2">
      <c r="I1954" s="46"/>
      <c r="J1954" s="41"/>
      <c r="K1954" s="41"/>
    </row>
    <row r="1955" spans="1:11" x14ac:dyDescent="0.2">
      <c r="A1955" s="42"/>
      <c r="B1955" s="42"/>
      <c r="C1955" s="42"/>
      <c r="D1955" s="42"/>
      <c r="E1955" s="42"/>
      <c r="F1955" s="42"/>
      <c r="G1955" s="42"/>
      <c r="H1955" s="42"/>
      <c r="I1955" s="42"/>
      <c r="J1955" s="44"/>
      <c r="K1955" s="44"/>
    </row>
    <row r="1956" spans="1:11" x14ac:dyDescent="0.2">
      <c r="I1956" s="46"/>
      <c r="J1956" s="41"/>
      <c r="K1956" s="41"/>
    </row>
    <row r="1957" spans="1:11" x14ac:dyDescent="0.2">
      <c r="A1957" s="42"/>
      <c r="B1957" s="42"/>
      <c r="C1957" s="42"/>
      <c r="D1957" s="42"/>
      <c r="E1957" s="42"/>
      <c r="F1957" s="42"/>
      <c r="G1957" s="42"/>
      <c r="H1957" s="42"/>
      <c r="I1957" s="42"/>
      <c r="J1957" s="44"/>
      <c r="K1957" s="44"/>
    </row>
    <row r="1958" spans="1:11" x14ac:dyDescent="0.2">
      <c r="I1958" s="46"/>
      <c r="J1958" s="41"/>
      <c r="K1958" s="41"/>
    </row>
    <row r="1959" spans="1:11" x14ac:dyDescent="0.2">
      <c r="A1959" s="42"/>
      <c r="B1959" s="42"/>
      <c r="C1959" s="42"/>
      <c r="D1959" s="42"/>
      <c r="E1959" s="42"/>
      <c r="F1959" s="42"/>
      <c r="G1959" s="42"/>
      <c r="H1959" s="42"/>
      <c r="I1959" s="42"/>
      <c r="J1959" s="44"/>
      <c r="K1959" s="44"/>
    </row>
    <row r="1960" spans="1:11" x14ac:dyDescent="0.2">
      <c r="I1960" s="46"/>
      <c r="J1960" s="41"/>
      <c r="K1960" s="41"/>
    </row>
    <row r="1961" spans="1:11" x14ac:dyDescent="0.2">
      <c r="A1961" s="42"/>
      <c r="B1961" s="42"/>
      <c r="C1961" s="42"/>
      <c r="D1961" s="42"/>
      <c r="E1961" s="42"/>
      <c r="F1961" s="42"/>
      <c r="G1961" s="42"/>
      <c r="H1961" s="42"/>
      <c r="I1961" s="42"/>
      <c r="J1961" s="44"/>
      <c r="K1961" s="44"/>
    </row>
    <row r="1962" spans="1:11" x14ac:dyDescent="0.2">
      <c r="I1962" s="46"/>
      <c r="J1962" s="41"/>
      <c r="K1962" s="41"/>
    </row>
    <row r="1963" spans="1:11" x14ac:dyDescent="0.2">
      <c r="A1963" s="42"/>
      <c r="B1963" s="42"/>
      <c r="C1963" s="42"/>
      <c r="D1963" s="42"/>
      <c r="E1963" s="42"/>
      <c r="F1963" s="42"/>
      <c r="G1963" s="42"/>
      <c r="H1963" s="42"/>
      <c r="I1963" s="42"/>
      <c r="J1963" s="44"/>
      <c r="K1963" s="44"/>
    </row>
    <row r="1964" spans="1:11" x14ac:dyDescent="0.2">
      <c r="I1964" s="46"/>
      <c r="J1964" s="41"/>
      <c r="K1964" s="41"/>
    </row>
    <row r="1965" spans="1:11" x14ac:dyDescent="0.2">
      <c r="A1965" s="42"/>
      <c r="B1965" s="42"/>
      <c r="C1965" s="42"/>
      <c r="D1965" s="42"/>
      <c r="E1965" s="42"/>
      <c r="F1965" s="42"/>
      <c r="G1965" s="42"/>
      <c r="H1965" s="42"/>
      <c r="I1965" s="42"/>
      <c r="J1965" s="44"/>
      <c r="K1965" s="44"/>
    </row>
    <row r="1966" spans="1:11" x14ac:dyDescent="0.2">
      <c r="I1966" s="46"/>
      <c r="J1966" s="41"/>
      <c r="K1966" s="41"/>
    </row>
    <row r="1967" spans="1:11" x14ac:dyDescent="0.2">
      <c r="A1967" s="42"/>
      <c r="B1967" s="42"/>
      <c r="C1967" s="42"/>
      <c r="D1967" s="42"/>
      <c r="E1967" s="42"/>
      <c r="F1967" s="42"/>
      <c r="G1967" s="42"/>
      <c r="H1967" s="42"/>
      <c r="I1967" s="42"/>
      <c r="J1967" s="44"/>
      <c r="K1967" s="44"/>
    </row>
    <row r="1968" spans="1:11" x14ac:dyDescent="0.2">
      <c r="I1968" s="46"/>
      <c r="J1968" s="41"/>
      <c r="K1968" s="41"/>
    </row>
    <row r="1969" spans="1:11" x14ac:dyDescent="0.2">
      <c r="A1969" s="42"/>
      <c r="B1969" s="42"/>
      <c r="C1969" s="42"/>
      <c r="D1969" s="42"/>
      <c r="E1969" s="42"/>
      <c r="F1969" s="42"/>
      <c r="G1969" s="42"/>
      <c r="H1969" s="42"/>
      <c r="I1969" s="42"/>
      <c r="J1969" s="44"/>
      <c r="K1969" s="44"/>
    </row>
    <row r="1970" spans="1:11" x14ac:dyDescent="0.2">
      <c r="I1970" s="46"/>
      <c r="J1970" s="41"/>
      <c r="K1970" s="41"/>
    </row>
    <row r="1971" spans="1:11" x14ac:dyDescent="0.2">
      <c r="A1971" s="42"/>
      <c r="B1971" s="42"/>
      <c r="C1971" s="42"/>
      <c r="D1971" s="42"/>
      <c r="E1971" s="42"/>
      <c r="F1971" s="42"/>
      <c r="G1971" s="42"/>
      <c r="H1971" s="42"/>
      <c r="I1971" s="42"/>
      <c r="J1971" s="44"/>
      <c r="K1971" s="44"/>
    </row>
    <row r="1972" spans="1:11" x14ac:dyDescent="0.2">
      <c r="I1972" s="46"/>
      <c r="J1972" s="41"/>
      <c r="K1972" s="41"/>
    </row>
    <row r="1973" spans="1:11" x14ac:dyDescent="0.2">
      <c r="A1973" s="42"/>
      <c r="B1973" s="42"/>
      <c r="C1973" s="42"/>
      <c r="D1973" s="42"/>
      <c r="E1973" s="42"/>
      <c r="F1973" s="42"/>
      <c r="G1973" s="42"/>
      <c r="H1973" s="42"/>
      <c r="I1973" s="42"/>
      <c r="J1973" s="44"/>
      <c r="K1973" s="44"/>
    </row>
    <row r="1974" spans="1:11" x14ac:dyDescent="0.2">
      <c r="I1974" s="46"/>
      <c r="J1974" s="41"/>
      <c r="K1974" s="41"/>
    </row>
    <row r="1975" spans="1:11" x14ac:dyDescent="0.2">
      <c r="A1975" s="42"/>
      <c r="B1975" s="42"/>
      <c r="C1975" s="42"/>
      <c r="D1975" s="42"/>
      <c r="E1975" s="42"/>
      <c r="F1975" s="42"/>
      <c r="G1975" s="42"/>
      <c r="H1975" s="42"/>
      <c r="I1975" s="42"/>
      <c r="J1975" s="44"/>
      <c r="K1975" s="44"/>
    </row>
    <row r="1976" spans="1:11" x14ac:dyDescent="0.2">
      <c r="I1976" s="46"/>
      <c r="J1976" s="41"/>
      <c r="K1976" s="41"/>
    </row>
    <row r="1977" spans="1:11" x14ac:dyDescent="0.2">
      <c r="A1977" s="42"/>
      <c r="B1977" s="42"/>
      <c r="C1977" s="42"/>
      <c r="D1977" s="42"/>
      <c r="E1977" s="42"/>
      <c r="F1977" s="42"/>
      <c r="G1977" s="42"/>
      <c r="H1977" s="42"/>
      <c r="I1977" s="42"/>
      <c r="J1977" s="44"/>
      <c r="K1977" s="44"/>
    </row>
    <row r="1978" spans="1:11" x14ac:dyDescent="0.2">
      <c r="I1978" s="46"/>
      <c r="J1978" s="41"/>
      <c r="K1978" s="41"/>
    </row>
    <row r="1979" spans="1:11" x14ac:dyDescent="0.2">
      <c r="A1979" s="42"/>
      <c r="B1979" s="42"/>
      <c r="C1979" s="42"/>
      <c r="D1979" s="42"/>
      <c r="E1979" s="42"/>
      <c r="F1979" s="42"/>
      <c r="G1979" s="42"/>
      <c r="H1979" s="42"/>
      <c r="I1979" s="42"/>
      <c r="J1979" s="44"/>
      <c r="K1979" s="44"/>
    </row>
    <row r="1980" spans="1:11" x14ac:dyDescent="0.2">
      <c r="I1980" s="46"/>
      <c r="J1980" s="41"/>
      <c r="K1980" s="41"/>
    </row>
    <row r="1981" spans="1:11" x14ac:dyDescent="0.2">
      <c r="A1981" s="42"/>
      <c r="B1981" s="42"/>
      <c r="C1981" s="42"/>
      <c r="D1981" s="42"/>
      <c r="E1981" s="42"/>
      <c r="F1981" s="42"/>
      <c r="G1981" s="42"/>
      <c r="H1981" s="42"/>
      <c r="I1981" s="42"/>
      <c r="J1981" s="44"/>
      <c r="K1981" s="44"/>
    </row>
    <row r="1982" spans="1:11" x14ac:dyDescent="0.2">
      <c r="I1982" s="46"/>
      <c r="J1982" s="41"/>
      <c r="K1982" s="41"/>
    </row>
    <row r="1983" spans="1:11" x14ac:dyDescent="0.2">
      <c r="A1983" s="42"/>
      <c r="B1983" s="42"/>
      <c r="C1983" s="42"/>
      <c r="D1983" s="42"/>
      <c r="E1983" s="42"/>
      <c r="F1983" s="42"/>
      <c r="G1983" s="42"/>
      <c r="H1983" s="42"/>
      <c r="I1983" s="42"/>
      <c r="J1983" s="44"/>
      <c r="K1983" s="44"/>
    </row>
    <row r="1984" spans="1:11" x14ac:dyDescent="0.2">
      <c r="I1984" s="46"/>
      <c r="J1984" s="41"/>
      <c r="K1984" s="41"/>
    </row>
    <row r="1985" spans="1:11" x14ac:dyDescent="0.2">
      <c r="A1985" s="42"/>
      <c r="B1985" s="42"/>
      <c r="C1985" s="42"/>
      <c r="D1985" s="42"/>
      <c r="E1985" s="42"/>
      <c r="F1985" s="42"/>
      <c r="G1985" s="42"/>
      <c r="H1985" s="42"/>
      <c r="I1985" s="42"/>
      <c r="J1985" s="44"/>
      <c r="K1985" s="44"/>
    </row>
    <row r="1986" spans="1:11" x14ac:dyDescent="0.2">
      <c r="I1986" s="46"/>
      <c r="J1986" s="41"/>
      <c r="K1986" s="41"/>
    </row>
    <row r="1987" spans="1:11" x14ac:dyDescent="0.2">
      <c r="A1987" s="42"/>
      <c r="B1987" s="42"/>
      <c r="C1987" s="42"/>
      <c r="D1987" s="42"/>
      <c r="E1987" s="42"/>
      <c r="F1987" s="42"/>
      <c r="G1987" s="42"/>
      <c r="H1987" s="42"/>
      <c r="I1987" s="42"/>
      <c r="J1987" s="44"/>
      <c r="K1987" s="44"/>
    </row>
    <row r="1988" spans="1:11" x14ac:dyDescent="0.2">
      <c r="I1988" s="46"/>
      <c r="J1988" s="41"/>
      <c r="K1988" s="41"/>
    </row>
    <row r="1989" spans="1:11" x14ac:dyDescent="0.2">
      <c r="A1989" s="42"/>
      <c r="B1989" s="42"/>
      <c r="C1989" s="42"/>
      <c r="D1989" s="42"/>
      <c r="E1989" s="42"/>
      <c r="F1989" s="42"/>
      <c r="G1989" s="42"/>
      <c r="H1989" s="42"/>
      <c r="I1989" s="42"/>
      <c r="J1989" s="44"/>
      <c r="K1989" s="44"/>
    </row>
    <row r="1990" spans="1:11" x14ac:dyDescent="0.2">
      <c r="I1990" s="46"/>
      <c r="J1990" s="41"/>
      <c r="K1990" s="41"/>
    </row>
    <row r="1991" spans="1:11" x14ac:dyDescent="0.2">
      <c r="A1991" s="42"/>
      <c r="B1991" s="42"/>
      <c r="C1991" s="42"/>
      <c r="D1991" s="42"/>
      <c r="E1991" s="42"/>
      <c r="F1991" s="42"/>
      <c r="G1991" s="42"/>
      <c r="H1991" s="42"/>
      <c r="I1991" s="42"/>
      <c r="J1991" s="44"/>
      <c r="K1991" s="44"/>
    </row>
    <row r="1992" spans="1:11" x14ac:dyDescent="0.2">
      <c r="I1992" s="46"/>
      <c r="J1992" s="41"/>
      <c r="K1992" s="41"/>
    </row>
    <row r="1993" spans="1:11" x14ac:dyDescent="0.2">
      <c r="A1993" s="42"/>
      <c r="B1993" s="42"/>
      <c r="C1993" s="42"/>
      <c r="D1993" s="42"/>
      <c r="E1993" s="42"/>
      <c r="F1993" s="42"/>
      <c r="G1993" s="42"/>
      <c r="H1993" s="42"/>
      <c r="I1993" s="42"/>
      <c r="J1993" s="44"/>
      <c r="K1993" s="44"/>
    </row>
    <row r="1994" spans="1:11" x14ac:dyDescent="0.2">
      <c r="I1994" s="46"/>
      <c r="J1994" s="41"/>
      <c r="K1994" s="41"/>
    </row>
    <row r="1995" spans="1:11" x14ac:dyDescent="0.2">
      <c r="A1995" s="42"/>
      <c r="B1995" s="42"/>
      <c r="C1995" s="42"/>
      <c r="D1995" s="42"/>
      <c r="E1995" s="42"/>
      <c r="F1995" s="42"/>
      <c r="G1995" s="42"/>
      <c r="H1995" s="42"/>
      <c r="I1995" s="42"/>
      <c r="J1995" s="44"/>
      <c r="K1995" s="44"/>
    </row>
    <row r="1996" spans="1:11" x14ac:dyDescent="0.2">
      <c r="I1996" s="46"/>
      <c r="J1996" s="41"/>
      <c r="K1996" s="41"/>
    </row>
    <row r="1997" spans="1:11" x14ac:dyDescent="0.2">
      <c r="A1997" s="42"/>
      <c r="B1997" s="42"/>
      <c r="C1997" s="42"/>
      <c r="D1997" s="42"/>
      <c r="E1997" s="42"/>
      <c r="F1997" s="42"/>
      <c r="G1997" s="42"/>
      <c r="H1997" s="42"/>
      <c r="I1997" s="42"/>
      <c r="J1997" s="44"/>
      <c r="K1997" s="44"/>
    </row>
    <row r="1998" spans="1:11" x14ac:dyDescent="0.2">
      <c r="I1998" s="46"/>
      <c r="J1998" s="41"/>
      <c r="K1998" s="41"/>
    </row>
    <row r="1999" spans="1:11" x14ac:dyDescent="0.2">
      <c r="A1999" s="42"/>
      <c r="B1999" s="42"/>
      <c r="C1999" s="42"/>
      <c r="D1999" s="42"/>
      <c r="E1999" s="42"/>
      <c r="F1999" s="42"/>
      <c r="G1999" s="42"/>
      <c r="H1999" s="42"/>
      <c r="I1999" s="42"/>
      <c r="J1999" s="44"/>
      <c r="K1999" s="44"/>
    </row>
    <row r="2000" spans="1:11" x14ac:dyDescent="0.2">
      <c r="I2000" s="46"/>
      <c r="J2000" s="41"/>
      <c r="K2000" s="41"/>
    </row>
    <row r="2001" spans="1:11" x14ac:dyDescent="0.2">
      <c r="A2001" s="42"/>
      <c r="B2001" s="42"/>
      <c r="C2001" s="42"/>
      <c r="D2001" s="42"/>
      <c r="E2001" s="42"/>
      <c r="F2001" s="42"/>
      <c r="G2001" s="42"/>
      <c r="H2001" s="42"/>
      <c r="I2001" s="42"/>
      <c r="J2001" s="44"/>
      <c r="K2001" s="44"/>
    </row>
    <row r="2002" spans="1:11" x14ac:dyDescent="0.2">
      <c r="I2002" s="46"/>
      <c r="J2002" s="41"/>
      <c r="K2002" s="41"/>
    </row>
    <row r="2003" spans="1:11" x14ac:dyDescent="0.2">
      <c r="A2003" s="42"/>
      <c r="B2003" s="42"/>
      <c r="C2003" s="42"/>
      <c r="D2003" s="42"/>
      <c r="E2003" s="42"/>
      <c r="F2003" s="42"/>
      <c r="G2003" s="42"/>
      <c r="H2003" s="42"/>
      <c r="I2003" s="42"/>
      <c r="J2003" s="44"/>
      <c r="K2003" s="44"/>
    </row>
    <row r="2004" spans="1:11" x14ac:dyDescent="0.2">
      <c r="I2004" s="46"/>
      <c r="J2004" s="41"/>
      <c r="K2004" s="41"/>
    </row>
    <row r="2005" spans="1:11" x14ac:dyDescent="0.2">
      <c r="A2005" s="42"/>
      <c r="B2005" s="42"/>
      <c r="C2005" s="42"/>
      <c r="D2005" s="42"/>
      <c r="E2005" s="42"/>
      <c r="F2005" s="42"/>
      <c r="G2005" s="42"/>
      <c r="H2005" s="42"/>
      <c r="I2005" s="42"/>
      <c r="J2005" s="44"/>
      <c r="K2005" s="44"/>
    </row>
    <row r="2006" spans="1:11" x14ac:dyDescent="0.2">
      <c r="I2006" s="46"/>
      <c r="J2006" s="41"/>
      <c r="K2006" s="41"/>
    </row>
    <row r="2007" spans="1:11" x14ac:dyDescent="0.2">
      <c r="A2007" s="42"/>
      <c r="B2007" s="42"/>
      <c r="C2007" s="42"/>
      <c r="D2007" s="42"/>
      <c r="E2007" s="42"/>
      <c r="F2007" s="42"/>
      <c r="G2007" s="42"/>
      <c r="H2007" s="42"/>
      <c r="I2007" s="42"/>
      <c r="J2007" s="44"/>
      <c r="K2007" s="44"/>
    </row>
    <row r="2008" spans="1:11" x14ac:dyDescent="0.2">
      <c r="I2008" s="46"/>
      <c r="J2008" s="41"/>
      <c r="K2008" s="41"/>
    </row>
    <row r="2009" spans="1:11" x14ac:dyDescent="0.2">
      <c r="A2009" s="42"/>
      <c r="B2009" s="42"/>
      <c r="C2009" s="42"/>
      <c r="D2009" s="42"/>
      <c r="E2009" s="42"/>
      <c r="F2009" s="42"/>
      <c r="G2009" s="42"/>
      <c r="H2009" s="42"/>
      <c r="I2009" s="42"/>
      <c r="J2009" s="44"/>
      <c r="K2009" s="44"/>
    </row>
    <row r="2010" spans="1:11" x14ac:dyDescent="0.2">
      <c r="I2010" s="46"/>
      <c r="J2010" s="41"/>
      <c r="K2010" s="41"/>
    </row>
    <row r="2011" spans="1:11" x14ac:dyDescent="0.2">
      <c r="A2011" s="42"/>
      <c r="B2011" s="42"/>
      <c r="C2011" s="42"/>
      <c r="D2011" s="42"/>
      <c r="E2011" s="42"/>
      <c r="F2011" s="42"/>
      <c r="G2011" s="42"/>
      <c r="H2011" s="42"/>
      <c r="I2011" s="42"/>
      <c r="J2011" s="44"/>
      <c r="K2011" s="44"/>
    </row>
    <row r="2012" spans="1:11" x14ac:dyDescent="0.2">
      <c r="I2012" s="46"/>
      <c r="J2012" s="41"/>
      <c r="K2012" s="41"/>
    </row>
    <row r="2013" spans="1:11" x14ac:dyDescent="0.2">
      <c r="A2013" s="42"/>
      <c r="B2013" s="42"/>
      <c r="C2013" s="42"/>
      <c r="D2013" s="42"/>
      <c r="E2013" s="42"/>
      <c r="F2013" s="42"/>
      <c r="G2013" s="42"/>
      <c r="H2013" s="42"/>
      <c r="I2013" s="42"/>
      <c r="J2013" s="44"/>
      <c r="K2013" s="44"/>
    </row>
    <row r="2014" spans="1:11" x14ac:dyDescent="0.2">
      <c r="I2014" s="46"/>
      <c r="J2014" s="41"/>
      <c r="K2014" s="41"/>
    </row>
    <row r="2015" spans="1:11" x14ac:dyDescent="0.2">
      <c r="A2015" s="42"/>
      <c r="B2015" s="42"/>
      <c r="C2015" s="42"/>
      <c r="D2015" s="42"/>
      <c r="E2015" s="42"/>
      <c r="F2015" s="42"/>
      <c r="G2015" s="42"/>
      <c r="H2015" s="42"/>
      <c r="I2015" s="42"/>
      <c r="J2015" s="44"/>
      <c r="K2015" s="44"/>
    </row>
    <row r="2016" spans="1:11" x14ac:dyDescent="0.2">
      <c r="I2016" s="46"/>
      <c r="J2016" s="41"/>
      <c r="K2016" s="41"/>
    </row>
    <row r="2017" spans="1:11" x14ac:dyDescent="0.2">
      <c r="A2017" s="42"/>
      <c r="B2017" s="42"/>
      <c r="C2017" s="42"/>
      <c r="D2017" s="42"/>
      <c r="E2017" s="42"/>
      <c r="F2017" s="42"/>
      <c r="G2017" s="42"/>
      <c r="H2017" s="42"/>
      <c r="I2017" s="42"/>
      <c r="J2017" s="44"/>
      <c r="K2017" s="44"/>
    </row>
    <row r="2018" spans="1:11" x14ac:dyDescent="0.2">
      <c r="I2018" s="46"/>
      <c r="J2018" s="41"/>
      <c r="K2018" s="41"/>
    </row>
    <row r="2019" spans="1:11" x14ac:dyDescent="0.2">
      <c r="A2019" s="42"/>
      <c r="B2019" s="42"/>
      <c r="C2019" s="42"/>
      <c r="D2019" s="42"/>
      <c r="E2019" s="42"/>
      <c r="F2019" s="42"/>
      <c r="G2019" s="42"/>
      <c r="H2019" s="42"/>
      <c r="I2019" s="42"/>
      <c r="J2019" s="44"/>
      <c r="K2019" s="44"/>
    </row>
    <row r="2020" spans="1:11" x14ac:dyDescent="0.2">
      <c r="I2020" s="46"/>
      <c r="J2020" s="41"/>
      <c r="K2020" s="41"/>
    </row>
    <row r="2021" spans="1:11" x14ac:dyDescent="0.2">
      <c r="A2021" s="42"/>
      <c r="B2021" s="42"/>
      <c r="C2021" s="42"/>
      <c r="D2021" s="42"/>
      <c r="E2021" s="42"/>
      <c r="F2021" s="42"/>
      <c r="G2021" s="42"/>
      <c r="H2021" s="42"/>
      <c r="I2021" s="42"/>
      <c r="J2021" s="44"/>
      <c r="K2021" s="44"/>
    </row>
    <row r="2022" spans="1:11" x14ac:dyDescent="0.2">
      <c r="I2022" s="46"/>
      <c r="J2022" s="41"/>
      <c r="K2022" s="41"/>
    </row>
    <row r="2023" spans="1:11" x14ac:dyDescent="0.2">
      <c r="A2023" s="42"/>
      <c r="B2023" s="42"/>
      <c r="C2023" s="42"/>
      <c r="D2023" s="42"/>
      <c r="E2023" s="42"/>
      <c r="F2023" s="42"/>
      <c r="G2023" s="42"/>
      <c r="H2023" s="42"/>
      <c r="I2023" s="42"/>
      <c r="J2023" s="44"/>
      <c r="K2023" s="44"/>
    </row>
    <row r="2024" spans="1:11" x14ac:dyDescent="0.2">
      <c r="I2024" s="46"/>
      <c r="J2024" s="41"/>
      <c r="K2024" s="41"/>
    </row>
    <row r="2025" spans="1:11" x14ac:dyDescent="0.2">
      <c r="A2025" s="42"/>
      <c r="B2025" s="42"/>
      <c r="C2025" s="42"/>
      <c r="D2025" s="42"/>
      <c r="E2025" s="42"/>
      <c r="F2025" s="42"/>
      <c r="G2025" s="42"/>
      <c r="H2025" s="42"/>
      <c r="I2025" s="42"/>
      <c r="J2025" s="44"/>
      <c r="K2025" s="44"/>
    </row>
    <row r="2026" spans="1:11" x14ac:dyDescent="0.2">
      <c r="I2026" s="46"/>
      <c r="J2026" s="41"/>
      <c r="K2026" s="41"/>
    </row>
    <row r="2027" spans="1:11" x14ac:dyDescent="0.2">
      <c r="A2027" s="42"/>
      <c r="B2027" s="42"/>
      <c r="C2027" s="42"/>
      <c r="D2027" s="42"/>
      <c r="E2027" s="42"/>
      <c r="F2027" s="42"/>
      <c r="G2027" s="42"/>
      <c r="H2027" s="42"/>
      <c r="I2027" s="42"/>
      <c r="J2027" s="44"/>
      <c r="K2027" s="44"/>
    </row>
    <row r="2028" spans="1:11" x14ac:dyDescent="0.2">
      <c r="I2028" s="46"/>
      <c r="J2028" s="41"/>
      <c r="K2028" s="41"/>
    </row>
    <row r="2029" spans="1:11" x14ac:dyDescent="0.2">
      <c r="A2029" s="42"/>
      <c r="B2029" s="42"/>
      <c r="C2029" s="42"/>
      <c r="D2029" s="42"/>
      <c r="E2029" s="42"/>
      <c r="F2029" s="42"/>
      <c r="G2029" s="42"/>
      <c r="H2029" s="42"/>
      <c r="I2029" s="42"/>
      <c r="J2029" s="44"/>
      <c r="K2029" s="44"/>
    </row>
    <row r="2030" spans="1:11" x14ac:dyDescent="0.2">
      <c r="I2030" s="46"/>
      <c r="J2030" s="41"/>
      <c r="K2030" s="41"/>
    </row>
    <row r="2031" spans="1:11" x14ac:dyDescent="0.2">
      <c r="A2031" s="42"/>
      <c r="B2031" s="42"/>
      <c r="C2031" s="42"/>
      <c r="D2031" s="42"/>
      <c r="E2031" s="42"/>
      <c r="F2031" s="42"/>
      <c r="G2031" s="42"/>
      <c r="H2031" s="42"/>
      <c r="I2031" s="42"/>
      <c r="J2031" s="44"/>
      <c r="K2031" s="44"/>
    </row>
    <row r="2032" spans="1:11" x14ac:dyDescent="0.2">
      <c r="I2032" s="46"/>
      <c r="J2032" s="41"/>
      <c r="K2032" s="41"/>
    </row>
    <row r="2033" spans="1:11" x14ac:dyDescent="0.2">
      <c r="A2033" s="42"/>
      <c r="B2033" s="42"/>
      <c r="C2033" s="42"/>
      <c r="D2033" s="42"/>
      <c r="E2033" s="42"/>
      <c r="F2033" s="42"/>
      <c r="G2033" s="42"/>
      <c r="H2033" s="42"/>
      <c r="I2033" s="42"/>
      <c r="J2033" s="44"/>
      <c r="K2033" s="44"/>
    </row>
    <row r="2034" spans="1:11" x14ac:dyDescent="0.2">
      <c r="I2034" s="46"/>
      <c r="J2034" s="41"/>
      <c r="K2034" s="41"/>
    </row>
    <row r="2035" spans="1:11" x14ac:dyDescent="0.2">
      <c r="A2035" s="42"/>
      <c r="B2035" s="42"/>
      <c r="C2035" s="42"/>
      <c r="D2035" s="42"/>
      <c r="E2035" s="42"/>
      <c r="F2035" s="42"/>
      <c r="G2035" s="42"/>
      <c r="H2035" s="42"/>
      <c r="I2035" s="42"/>
      <c r="J2035" s="44"/>
      <c r="K2035" s="44"/>
    </row>
    <row r="2036" spans="1:11" x14ac:dyDescent="0.2">
      <c r="I2036" s="46"/>
      <c r="J2036" s="41"/>
      <c r="K2036" s="41"/>
    </row>
    <row r="2037" spans="1:11" x14ac:dyDescent="0.2">
      <c r="A2037" s="42"/>
      <c r="B2037" s="42"/>
      <c r="C2037" s="42"/>
      <c r="D2037" s="42"/>
      <c r="E2037" s="42"/>
      <c r="F2037" s="42"/>
      <c r="G2037" s="42"/>
      <c r="H2037" s="42"/>
      <c r="I2037" s="42"/>
      <c r="J2037" s="44"/>
      <c r="K2037" s="44"/>
    </row>
    <row r="2038" spans="1:11" x14ac:dyDescent="0.2">
      <c r="I2038" s="46"/>
      <c r="J2038" s="41"/>
      <c r="K2038" s="41"/>
    </row>
    <row r="2039" spans="1:11" x14ac:dyDescent="0.2">
      <c r="A2039" s="42"/>
      <c r="B2039" s="42"/>
      <c r="C2039" s="42"/>
      <c r="D2039" s="42"/>
      <c r="E2039" s="42"/>
      <c r="F2039" s="42"/>
      <c r="G2039" s="42"/>
      <c r="H2039" s="42"/>
      <c r="I2039" s="42"/>
      <c r="J2039" s="44"/>
      <c r="K2039" s="44"/>
    </row>
    <row r="2040" spans="1:11" x14ac:dyDescent="0.2">
      <c r="I2040" s="46"/>
      <c r="J2040" s="41"/>
      <c r="K2040" s="41"/>
    </row>
    <row r="2041" spans="1:11" x14ac:dyDescent="0.2">
      <c r="A2041" s="42"/>
      <c r="B2041" s="42"/>
      <c r="C2041" s="42"/>
      <c r="D2041" s="42"/>
      <c r="E2041" s="42"/>
      <c r="F2041" s="42"/>
      <c r="G2041" s="42"/>
      <c r="H2041" s="42"/>
      <c r="I2041" s="42"/>
      <c r="J2041" s="44"/>
      <c r="K2041" s="44"/>
    </row>
    <row r="2042" spans="1:11" x14ac:dyDescent="0.2">
      <c r="I2042" s="46"/>
      <c r="J2042" s="41"/>
      <c r="K2042" s="41"/>
    </row>
    <row r="2043" spans="1:11" x14ac:dyDescent="0.2">
      <c r="A2043" s="42"/>
      <c r="B2043" s="42"/>
      <c r="C2043" s="42"/>
      <c r="D2043" s="42"/>
      <c r="E2043" s="42"/>
      <c r="F2043" s="42"/>
      <c r="G2043" s="42"/>
      <c r="H2043" s="42"/>
      <c r="I2043" s="42"/>
      <c r="J2043" s="44"/>
      <c r="K2043" s="44"/>
    </row>
    <row r="2044" spans="1:11" x14ac:dyDescent="0.2">
      <c r="I2044" s="46"/>
      <c r="J2044" s="41"/>
      <c r="K2044" s="41"/>
    </row>
    <row r="2045" spans="1:11" x14ac:dyDescent="0.2">
      <c r="A2045" s="42"/>
      <c r="B2045" s="42"/>
      <c r="C2045" s="42"/>
      <c r="D2045" s="42"/>
      <c r="E2045" s="42"/>
      <c r="F2045" s="42"/>
      <c r="G2045" s="42"/>
      <c r="H2045" s="42"/>
      <c r="I2045" s="42"/>
      <c r="J2045" s="44"/>
      <c r="K2045" s="44"/>
    </row>
    <row r="2046" spans="1:11" x14ac:dyDescent="0.2">
      <c r="I2046" s="46"/>
      <c r="J2046" s="41"/>
      <c r="K2046" s="41"/>
    </row>
    <row r="2047" spans="1:11" x14ac:dyDescent="0.2">
      <c r="A2047" s="42"/>
      <c r="B2047" s="42"/>
      <c r="C2047" s="42"/>
      <c r="D2047" s="42"/>
      <c r="E2047" s="42"/>
      <c r="F2047" s="42"/>
      <c r="G2047" s="42"/>
      <c r="H2047" s="42"/>
      <c r="I2047" s="42"/>
      <c r="J2047" s="44"/>
      <c r="K2047" s="44"/>
    </row>
    <row r="2048" spans="1:11" x14ac:dyDescent="0.2">
      <c r="I2048" s="46"/>
      <c r="J2048" s="41"/>
      <c r="K2048" s="41"/>
    </row>
    <row r="2049" spans="1:11" x14ac:dyDescent="0.2">
      <c r="A2049" s="42"/>
      <c r="B2049" s="42"/>
      <c r="C2049" s="42"/>
      <c r="D2049" s="42"/>
      <c r="E2049" s="42"/>
      <c r="F2049" s="42"/>
      <c r="G2049" s="42"/>
      <c r="H2049" s="42"/>
      <c r="I2049" s="42"/>
      <c r="J2049" s="44"/>
      <c r="K2049" s="44"/>
    </row>
    <row r="2050" spans="1:11" x14ac:dyDescent="0.2">
      <c r="I2050" s="46"/>
      <c r="J2050" s="41"/>
      <c r="K2050" s="41"/>
    </row>
    <row r="2051" spans="1:11" x14ac:dyDescent="0.2">
      <c r="A2051" s="42"/>
      <c r="B2051" s="42"/>
      <c r="C2051" s="42"/>
      <c r="D2051" s="42"/>
      <c r="E2051" s="42"/>
      <c r="F2051" s="42"/>
      <c r="G2051" s="42"/>
      <c r="H2051" s="42"/>
      <c r="I2051" s="42"/>
      <c r="J2051" s="44"/>
      <c r="K2051" s="44"/>
    </row>
    <row r="2052" spans="1:11" x14ac:dyDescent="0.2">
      <c r="I2052" s="46"/>
      <c r="J2052" s="41"/>
      <c r="K2052" s="41"/>
    </row>
    <row r="2053" spans="1:11" x14ac:dyDescent="0.2">
      <c r="A2053" s="42"/>
      <c r="B2053" s="42"/>
      <c r="C2053" s="42"/>
      <c r="D2053" s="42"/>
      <c r="E2053" s="42"/>
      <c r="F2053" s="42"/>
      <c r="G2053" s="42"/>
      <c r="H2053" s="42"/>
      <c r="I2053" s="42"/>
      <c r="J2053" s="44"/>
      <c r="K2053" s="44"/>
    </row>
    <row r="2054" spans="1:11" x14ac:dyDescent="0.2">
      <c r="I2054" s="46"/>
      <c r="J2054" s="41"/>
      <c r="K2054" s="41"/>
    </row>
    <row r="2055" spans="1:11" x14ac:dyDescent="0.2">
      <c r="A2055" s="42"/>
      <c r="B2055" s="42"/>
      <c r="C2055" s="42"/>
      <c r="D2055" s="42"/>
      <c r="E2055" s="42"/>
      <c r="F2055" s="42"/>
      <c r="G2055" s="42"/>
      <c r="H2055" s="42"/>
      <c r="I2055" s="42"/>
      <c r="J2055" s="44"/>
      <c r="K2055" s="44"/>
    </row>
    <row r="2056" spans="1:11" x14ac:dyDescent="0.2">
      <c r="I2056" s="46"/>
      <c r="J2056" s="41"/>
      <c r="K2056" s="41"/>
    </row>
    <row r="2057" spans="1:11" x14ac:dyDescent="0.2">
      <c r="A2057" s="42"/>
      <c r="B2057" s="42"/>
      <c r="C2057" s="42"/>
      <c r="D2057" s="42"/>
      <c r="E2057" s="42"/>
      <c r="F2057" s="42"/>
      <c r="G2057" s="42"/>
      <c r="H2057" s="42"/>
      <c r="I2057" s="42"/>
      <c r="J2057" s="44"/>
      <c r="K2057" s="44"/>
    </row>
    <row r="2058" spans="1:11" x14ac:dyDescent="0.2">
      <c r="I2058" s="46"/>
      <c r="J2058" s="41"/>
      <c r="K2058" s="41"/>
    </row>
    <row r="2059" spans="1:11" x14ac:dyDescent="0.2">
      <c r="A2059" s="42"/>
      <c r="B2059" s="42"/>
      <c r="C2059" s="42"/>
      <c r="D2059" s="42"/>
      <c r="E2059" s="42"/>
      <c r="F2059" s="42"/>
      <c r="G2059" s="42"/>
      <c r="H2059" s="42"/>
      <c r="I2059" s="42"/>
      <c r="J2059" s="44"/>
      <c r="K2059" s="44"/>
    </row>
    <row r="2060" spans="1:11" x14ac:dyDescent="0.2">
      <c r="I2060" s="46"/>
      <c r="J2060" s="41"/>
      <c r="K2060" s="41"/>
    </row>
    <row r="2061" spans="1:11" x14ac:dyDescent="0.2">
      <c r="A2061" s="42"/>
      <c r="B2061" s="42"/>
      <c r="C2061" s="42"/>
      <c r="D2061" s="42"/>
      <c r="E2061" s="42"/>
      <c r="F2061" s="42"/>
      <c r="G2061" s="42"/>
      <c r="H2061" s="42"/>
      <c r="I2061" s="42"/>
      <c r="J2061" s="44"/>
      <c r="K2061" s="44"/>
    </row>
    <row r="2062" spans="1:11" x14ac:dyDescent="0.2">
      <c r="I2062" s="46"/>
      <c r="J2062" s="41"/>
      <c r="K2062" s="41"/>
    </row>
    <row r="2063" spans="1:11" x14ac:dyDescent="0.2">
      <c r="A2063" s="42"/>
      <c r="B2063" s="42"/>
      <c r="C2063" s="42"/>
      <c r="D2063" s="42"/>
      <c r="E2063" s="42"/>
      <c r="F2063" s="42"/>
      <c r="G2063" s="42"/>
      <c r="H2063" s="42"/>
      <c r="I2063" s="42"/>
      <c r="J2063" s="44"/>
      <c r="K2063" s="44"/>
    </row>
    <row r="2064" spans="1:11" x14ac:dyDescent="0.2">
      <c r="I2064" s="46"/>
      <c r="J2064" s="41"/>
      <c r="K2064" s="41"/>
    </row>
    <row r="2065" spans="1:11" x14ac:dyDescent="0.2">
      <c r="A2065" s="42"/>
      <c r="B2065" s="42"/>
      <c r="C2065" s="42"/>
      <c r="D2065" s="42"/>
      <c r="E2065" s="42"/>
      <c r="F2065" s="42"/>
      <c r="G2065" s="42"/>
      <c r="H2065" s="42"/>
      <c r="I2065" s="42"/>
      <c r="J2065" s="44"/>
      <c r="K2065" s="44"/>
    </row>
    <row r="2066" spans="1:11" x14ac:dyDescent="0.2">
      <c r="I2066" s="46"/>
      <c r="J2066" s="41"/>
      <c r="K2066" s="41"/>
    </row>
    <row r="2067" spans="1:11" x14ac:dyDescent="0.2">
      <c r="A2067" s="42"/>
      <c r="B2067" s="42"/>
      <c r="C2067" s="42"/>
      <c r="D2067" s="42"/>
      <c r="E2067" s="42"/>
      <c r="F2067" s="42"/>
      <c r="G2067" s="42"/>
      <c r="H2067" s="42"/>
      <c r="I2067" s="42"/>
      <c r="J2067" s="44"/>
      <c r="K2067" s="44"/>
    </row>
    <row r="2068" spans="1:11" x14ac:dyDescent="0.2">
      <c r="I2068" s="46"/>
      <c r="J2068" s="41"/>
      <c r="K2068" s="41"/>
    </row>
    <row r="2069" spans="1:11" x14ac:dyDescent="0.2">
      <c r="A2069" s="42"/>
      <c r="B2069" s="42"/>
      <c r="C2069" s="42"/>
      <c r="D2069" s="42"/>
      <c r="E2069" s="42"/>
      <c r="F2069" s="42"/>
      <c r="G2069" s="42"/>
      <c r="H2069" s="42"/>
      <c r="I2069" s="42"/>
      <c r="J2069" s="44"/>
      <c r="K2069" s="44"/>
    </row>
    <row r="2070" spans="1:11" x14ac:dyDescent="0.2">
      <c r="I2070" s="46"/>
      <c r="J2070" s="41"/>
      <c r="K2070" s="41"/>
    </row>
    <row r="2071" spans="1:11" x14ac:dyDescent="0.2">
      <c r="A2071" s="42"/>
      <c r="B2071" s="42"/>
      <c r="C2071" s="42"/>
      <c r="D2071" s="42"/>
      <c r="E2071" s="42"/>
      <c r="F2071" s="42"/>
      <c r="G2071" s="42"/>
      <c r="H2071" s="42"/>
      <c r="I2071" s="42"/>
      <c r="J2071" s="44"/>
      <c r="K2071" s="44"/>
    </row>
    <row r="2072" spans="1:11" x14ac:dyDescent="0.2">
      <c r="I2072" s="46"/>
      <c r="J2072" s="41"/>
      <c r="K2072" s="41"/>
    </row>
    <row r="2073" spans="1:11" x14ac:dyDescent="0.2">
      <c r="A2073" s="42"/>
      <c r="B2073" s="42"/>
      <c r="C2073" s="42"/>
      <c r="D2073" s="42"/>
      <c r="E2073" s="42"/>
      <c r="F2073" s="42"/>
      <c r="G2073" s="42"/>
      <c r="H2073" s="42"/>
      <c r="I2073" s="42"/>
      <c r="J2073" s="44"/>
      <c r="K2073" s="44"/>
    </row>
    <row r="2074" spans="1:11" x14ac:dyDescent="0.2">
      <c r="I2074" s="46"/>
      <c r="J2074" s="41"/>
      <c r="K2074" s="41"/>
    </row>
    <row r="2075" spans="1:11" x14ac:dyDescent="0.2">
      <c r="A2075" s="42"/>
      <c r="B2075" s="42"/>
      <c r="C2075" s="42"/>
      <c r="D2075" s="42"/>
      <c r="E2075" s="42"/>
      <c r="F2075" s="42"/>
      <c r="G2075" s="42"/>
      <c r="H2075" s="42"/>
      <c r="I2075" s="42"/>
      <c r="J2075" s="44"/>
      <c r="K2075" s="44"/>
    </row>
    <row r="2076" spans="1:11" x14ac:dyDescent="0.2">
      <c r="I2076" s="46"/>
      <c r="J2076" s="41"/>
      <c r="K2076" s="41"/>
    </row>
    <row r="2077" spans="1:11" x14ac:dyDescent="0.2">
      <c r="A2077" s="42"/>
      <c r="B2077" s="42"/>
      <c r="C2077" s="42"/>
      <c r="D2077" s="42"/>
      <c r="E2077" s="42"/>
      <c r="F2077" s="42"/>
      <c r="G2077" s="42"/>
      <c r="H2077" s="42"/>
      <c r="I2077" s="42"/>
      <c r="J2077" s="44"/>
      <c r="K2077" s="44"/>
    </row>
    <row r="2078" spans="1:11" x14ac:dyDescent="0.2">
      <c r="I2078" s="46"/>
      <c r="J2078" s="41"/>
      <c r="K2078" s="41"/>
    </row>
    <row r="2079" spans="1:11" x14ac:dyDescent="0.2">
      <c r="A2079" s="42"/>
      <c r="B2079" s="42"/>
      <c r="C2079" s="42"/>
      <c r="D2079" s="42"/>
      <c r="E2079" s="42"/>
      <c r="F2079" s="42"/>
      <c r="G2079" s="42"/>
      <c r="H2079" s="42"/>
      <c r="I2079" s="42"/>
      <c r="J2079" s="44"/>
      <c r="K2079" s="44"/>
    </row>
    <row r="2080" spans="1:11" x14ac:dyDescent="0.2">
      <c r="I2080" s="46"/>
      <c r="J2080" s="41"/>
      <c r="K2080" s="41"/>
    </row>
    <row r="2081" spans="1:11" x14ac:dyDescent="0.2">
      <c r="A2081" s="42"/>
      <c r="B2081" s="42"/>
      <c r="C2081" s="42"/>
      <c r="D2081" s="42"/>
      <c r="E2081" s="42"/>
      <c r="F2081" s="42"/>
      <c r="G2081" s="42"/>
      <c r="H2081" s="42"/>
      <c r="I2081" s="42"/>
      <c r="J2081" s="44"/>
      <c r="K2081" s="44"/>
    </row>
    <row r="2082" spans="1:11" x14ac:dyDescent="0.2">
      <c r="I2082" s="46"/>
      <c r="J2082" s="41"/>
      <c r="K2082" s="41"/>
    </row>
    <row r="2083" spans="1:11" x14ac:dyDescent="0.2">
      <c r="A2083" s="42"/>
      <c r="B2083" s="42"/>
      <c r="C2083" s="42"/>
      <c r="D2083" s="42"/>
      <c r="E2083" s="42"/>
      <c r="F2083" s="42"/>
      <c r="G2083" s="42"/>
      <c r="H2083" s="42"/>
      <c r="I2083" s="42"/>
      <c r="J2083" s="44"/>
      <c r="K2083" s="44"/>
    </row>
    <row r="2084" spans="1:11" x14ac:dyDescent="0.2">
      <c r="I2084" s="46"/>
      <c r="J2084" s="41"/>
      <c r="K2084" s="41"/>
    </row>
    <row r="2085" spans="1:11" x14ac:dyDescent="0.2">
      <c r="A2085" s="42"/>
      <c r="B2085" s="42"/>
      <c r="C2085" s="42"/>
      <c r="D2085" s="42"/>
      <c r="E2085" s="42"/>
      <c r="F2085" s="42"/>
      <c r="G2085" s="42"/>
      <c r="H2085" s="42"/>
      <c r="I2085" s="42"/>
      <c r="J2085" s="44"/>
      <c r="K2085" s="44"/>
    </row>
    <row r="2086" spans="1:11" x14ac:dyDescent="0.2">
      <c r="I2086" s="46"/>
      <c r="J2086" s="41"/>
      <c r="K2086" s="41"/>
    </row>
    <row r="2087" spans="1:11" x14ac:dyDescent="0.2">
      <c r="A2087" s="42"/>
      <c r="B2087" s="42"/>
      <c r="C2087" s="42"/>
      <c r="D2087" s="42"/>
      <c r="E2087" s="42"/>
      <c r="F2087" s="42"/>
      <c r="G2087" s="42"/>
      <c r="H2087" s="42"/>
      <c r="I2087" s="42"/>
      <c r="J2087" s="44"/>
      <c r="K2087" s="44"/>
    </row>
    <row r="2088" spans="1:11" x14ac:dyDescent="0.2">
      <c r="I2088" s="46"/>
      <c r="J2088" s="41"/>
      <c r="K2088" s="41"/>
    </row>
    <row r="2089" spans="1:11" x14ac:dyDescent="0.2">
      <c r="A2089" s="42"/>
      <c r="B2089" s="42"/>
      <c r="C2089" s="42"/>
      <c r="D2089" s="42"/>
      <c r="E2089" s="42"/>
      <c r="F2089" s="42"/>
      <c r="G2089" s="42"/>
      <c r="H2089" s="42"/>
      <c r="I2089" s="42"/>
      <c r="J2089" s="44"/>
      <c r="K2089" s="44"/>
    </row>
    <row r="2090" spans="1:11" x14ac:dyDescent="0.2">
      <c r="I2090" s="46"/>
      <c r="J2090" s="41"/>
      <c r="K2090" s="41"/>
    </row>
    <row r="2091" spans="1:11" x14ac:dyDescent="0.2">
      <c r="A2091" s="42"/>
      <c r="B2091" s="42"/>
      <c r="C2091" s="42"/>
      <c r="D2091" s="42"/>
      <c r="E2091" s="42"/>
      <c r="F2091" s="42"/>
      <c r="G2091" s="42"/>
      <c r="H2091" s="42"/>
      <c r="I2091" s="42"/>
      <c r="J2091" s="44"/>
      <c r="K2091" s="44"/>
    </row>
    <row r="2092" spans="1:11" x14ac:dyDescent="0.2">
      <c r="I2092" s="46"/>
      <c r="J2092" s="41"/>
      <c r="K2092" s="41"/>
    </row>
    <row r="2093" spans="1:11" x14ac:dyDescent="0.2">
      <c r="A2093" s="42"/>
      <c r="B2093" s="42"/>
      <c r="C2093" s="42"/>
      <c r="D2093" s="42"/>
      <c r="E2093" s="42"/>
      <c r="F2093" s="42"/>
      <c r="G2093" s="42"/>
      <c r="H2093" s="42"/>
      <c r="I2093" s="42"/>
      <c r="J2093" s="44"/>
      <c r="K2093" s="44"/>
    </row>
    <row r="2094" spans="1:11" x14ac:dyDescent="0.2">
      <c r="I2094" s="46"/>
      <c r="J2094" s="41"/>
      <c r="K2094" s="41"/>
    </row>
    <row r="2095" spans="1:11" x14ac:dyDescent="0.2">
      <c r="A2095" s="42"/>
      <c r="B2095" s="42"/>
      <c r="C2095" s="42"/>
      <c r="D2095" s="42"/>
      <c r="E2095" s="42"/>
      <c r="F2095" s="42"/>
      <c r="G2095" s="42"/>
      <c r="H2095" s="42"/>
      <c r="I2095" s="42"/>
      <c r="J2095" s="44"/>
      <c r="K2095" s="44"/>
    </row>
    <row r="2096" spans="1:11" x14ac:dyDescent="0.2">
      <c r="I2096" s="46"/>
      <c r="J2096" s="41"/>
      <c r="K2096" s="41"/>
    </row>
    <row r="2097" spans="1:11" x14ac:dyDescent="0.2">
      <c r="A2097" s="42"/>
      <c r="B2097" s="42"/>
      <c r="C2097" s="42"/>
      <c r="D2097" s="42"/>
      <c r="E2097" s="42"/>
      <c r="F2097" s="42"/>
      <c r="G2097" s="42"/>
      <c r="H2097" s="42"/>
      <c r="I2097" s="42"/>
      <c r="J2097" s="44"/>
      <c r="K2097" s="44"/>
    </row>
    <row r="2098" spans="1:11" x14ac:dyDescent="0.2">
      <c r="I2098" s="46"/>
      <c r="J2098" s="41"/>
      <c r="K2098" s="41"/>
    </row>
    <row r="2099" spans="1:11" x14ac:dyDescent="0.2">
      <c r="A2099" s="42"/>
      <c r="B2099" s="42"/>
      <c r="C2099" s="42"/>
      <c r="D2099" s="42"/>
      <c r="E2099" s="42"/>
      <c r="F2099" s="42"/>
      <c r="G2099" s="42"/>
      <c r="H2099" s="42"/>
      <c r="I2099" s="42"/>
      <c r="J2099" s="44"/>
      <c r="K2099" s="44"/>
    </row>
    <row r="2100" spans="1:11" x14ac:dyDescent="0.2">
      <c r="I2100" s="46"/>
      <c r="J2100" s="41"/>
      <c r="K2100" s="41"/>
    </row>
    <row r="2101" spans="1:11" x14ac:dyDescent="0.2">
      <c r="A2101" s="42"/>
      <c r="B2101" s="42"/>
      <c r="C2101" s="42"/>
      <c r="D2101" s="42"/>
      <c r="E2101" s="42"/>
      <c r="F2101" s="42"/>
      <c r="G2101" s="42"/>
      <c r="H2101" s="42"/>
      <c r="I2101" s="42"/>
      <c r="J2101" s="44"/>
      <c r="K2101" s="44"/>
    </row>
    <row r="2102" spans="1:11" x14ac:dyDescent="0.2">
      <c r="I2102" s="46"/>
      <c r="J2102" s="41"/>
      <c r="K2102" s="41"/>
    </row>
    <row r="2103" spans="1:11" x14ac:dyDescent="0.2">
      <c r="A2103" s="42"/>
      <c r="B2103" s="42"/>
      <c r="C2103" s="42"/>
      <c r="D2103" s="42"/>
      <c r="E2103" s="42"/>
      <c r="F2103" s="42"/>
      <c r="G2103" s="42"/>
      <c r="H2103" s="42"/>
      <c r="I2103" s="42"/>
      <c r="J2103" s="44"/>
      <c r="K2103" s="44"/>
    </row>
    <row r="2104" spans="1:11" x14ac:dyDescent="0.2">
      <c r="I2104" s="46"/>
      <c r="J2104" s="41"/>
      <c r="K2104" s="41"/>
    </row>
    <row r="2105" spans="1:11" x14ac:dyDescent="0.2">
      <c r="A2105" s="42"/>
      <c r="B2105" s="42"/>
      <c r="C2105" s="42"/>
      <c r="D2105" s="42"/>
      <c r="E2105" s="42"/>
      <c r="F2105" s="42"/>
      <c r="G2105" s="42"/>
      <c r="H2105" s="42"/>
      <c r="I2105" s="42"/>
      <c r="J2105" s="44"/>
      <c r="K2105" s="44"/>
    </row>
    <row r="2106" spans="1:11" x14ac:dyDescent="0.2">
      <c r="I2106" s="46"/>
      <c r="J2106" s="41"/>
      <c r="K2106" s="41"/>
    </row>
    <row r="2107" spans="1:11" x14ac:dyDescent="0.2">
      <c r="A2107" s="42"/>
      <c r="B2107" s="42"/>
      <c r="C2107" s="42"/>
      <c r="D2107" s="42"/>
      <c r="E2107" s="42"/>
      <c r="F2107" s="42"/>
      <c r="G2107" s="42"/>
      <c r="H2107" s="42"/>
      <c r="I2107" s="42"/>
      <c r="J2107" s="44"/>
      <c r="K2107" s="44"/>
    </row>
    <row r="2108" spans="1:11" x14ac:dyDescent="0.2">
      <c r="I2108" s="46"/>
      <c r="J2108" s="41"/>
      <c r="K2108" s="41"/>
    </row>
    <row r="2109" spans="1:11" x14ac:dyDescent="0.2">
      <c r="A2109" s="42"/>
      <c r="B2109" s="42"/>
      <c r="C2109" s="42"/>
      <c r="D2109" s="42"/>
      <c r="E2109" s="42"/>
      <c r="F2109" s="42"/>
      <c r="G2109" s="42"/>
      <c r="H2109" s="42"/>
      <c r="I2109" s="42"/>
      <c r="J2109" s="44"/>
      <c r="K2109" s="44"/>
    </row>
    <row r="2110" spans="1:11" x14ac:dyDescent="0.2">
      <c r="I2110" s="46"/>
      <c r="J2110" s="41"/>
      <c r="K2110" s="41"/>
    </row>
    <row r="2111" spans="1:11" x14ac:dyDescent="0.2">
      <c r="A2111" s="42"/>
      <c r="B2111" s="42"/>
      <c r="C2111" s="42"/>
      <c r="D2111" s="42"/>
      <c r="E2111" s="42"/>
      <c r="F2111" s="42"/>
      <c r="G2111" s="42"/>
      <c r="H2111" s="42"/>
      <c r="I2111" s="42"/>
      <c r="J2111" s="44"/>
      <c r="K2111" s="44"/>
    </row>
    <row r="2112" spans="1:11" x14ac:dyDescent="0.2">
      <c r="I2112" s="46"/>
      <c r="J2112" s="41"/>
      <c r="K2112" s="41"/>
    </row>
    <row r="2113" spans="1:11" x14ac:dyDescent="0.2">
      <c r="A2113" s="42"/>
      <c r="B2113" s="42"/>
      <c r="C2113" s="42"/>
      <c r="D2113" s="42"/>
      <c r="E2113" s="42"/>
      <c r="F2113" s="42"/>
      <c r="G2113" s="42"/>
      <c r="H2113" s="42"/>
      <c r="I2113" s="42"/>
      <c r="J2113" s="44"/>
      <c r="K2113" s="44"/>
    </row>
    <row r="2114" spans="1:11" x14ac:dyDescent="0.2">
      <c r="I2114" s="46"/>
      <c r="J2114" s="41"/>
      <c r="K2114" s="41"/>
    </row>
    <row r="2115" spans="1:11" x14ac:dyDescent="0.2">
      <c r="A2115" s="42"/>
      <c r="B2115" s="42"/>
      <c r="C2115" s="42"/>
      <c r="D2115" s="42"/>
      <c r="E2115" s="42"/>
      <c r="F2115" s="42"/>
      <c r="G2115" s="42"/>
      <c r="H2115" s="42"/>
      <c r="I2115" s="42"/>
      <c r="J2115" s="44"/>
      <c r="K2115" s="44"/>
    </row>
    <row r="2116" spans="1:11" x14ac:dyDescent="0.2">
      <c r="I2116" s="46"/>
      <c r="J2116" s="41"/>
      <c r="K2116" s="41"/>
    </row>
    <row r="2117" spans="1:11" x14ac:dyDescent="0.2">
      <c r="A2117" s="42"/>
      <c r="B2117" s="42"/>
      <c r="C2117" s="42"/>
      <c r="D2117" s="42"/>
      <c r="E2117" s="42"/>
      <c r="F2117" s="42"/>
      <c r="G2117" s="42"/>
      <c r="H2117" s="42"/>
      <c r="I2117" s="42"/>
      <c r="J2117" s="44"/>
      <c r="K2117" s="44"/>
    </row>
    <row r="2118" spans="1:11" x14ac:dyDescent="0.2">
      <c r="I2118" s="46"/>
      <c r="J2118" s="41"/>
      <c r="K2118" s="41"/>
    </row>
    <row r="2119" spans="1:11" x14ac:dyDescent="0.2">
      <c r="A2119" s="42"/>
      <c r="B2119" s="42"/>
      <c r="C2119" s="42"/>
      <c r="D2119" s="42"/>
      <c r="E2119" s="42"/>
      <c r="F2119" s="42"/>
      <c r="G2119" s="42"/>
      <c r="H2119" s="42"/>
      <c r="I2119" s="42"/>
      <c r="J2119" s="44"/>
      <c r="K2119" s="44"/>
    </row>
    <row r="2120" spans="1:11" x14ac:dyDescent="0.2">
      <c r="I2120" s="46"/>
      <c r="J2120" s="41"/>
      <c r="K2120" s="41"/>
    </row>
    <row r="2121" spans="1:11" x14ac:dyDescent="0.2">
      <c r="A2121" s="42"/>
      <c r="B2121" s="42"/>
      <c r="C2121" s="42"/>
      <c r="D2121" s="42"/>
      <c r="E2121" s="42"/>
      <c r="F2121" s="42"/>
      <c r="G2121" s="42"/>
      <c r="H2121" s="42"/>
      <c r="I2121" s="42"/>
      <c r="J2121" s="44"/>
      <c r="K2121" s="44"/>
    </row>
    <row r="2122" spans="1:11" x14ac:dyDescent="0.2">
      <c r="I2122" s="46"/>
      <c r="J2122" s="41"/>
      <c r="K2122" s="41"/>
    </row>
    <row r="2123" spans="1:11" x14ac:dyDescent="0.2">
      <c r="A2123" s="42"/>
      <c r="B2123" s="42"/>
      <c r="C2123" s="42"/>
      <c r="D2123" s="42"/>
      <c r="E2123" s="42"/>
      <c r="F2123" s="42"/>
      <c r="G2123" s="42"/>
      <c r="H2123" s="42"/>
      <c r="I2123" s="42"/>
      <c r="J2123" s="44"/>
      <c r="K2123" s="44"/>
    </row>
    <row r="2124" spans="1:11" x14ac:dyDescent="0.2">
      <c r="I2124" s="46"/>
      <c r="J2124" s="41"/>
      <c r="K2124" s="41"/>
    </row>
    <row r="2125" spans="1:11" x14ac:dyDescent="0.2">
      <c r="A2125" s="42"/>
      <c r="B2125" s="42"/>
      <c r="C2125" s="42"/>
      <c r="D2125" s="42"/>
      <c r="E2125" s="42"/>
      <c r="F2125" s="42"/>
      <c r="G2125" s="42"/>
      <c r="H2125" s="42"/>
      <c r="I2125" s="42"/>
      <c r="J2125" s="44"/>
      <c r="K2125" s="44"/>
    </row>
    <row r="2126" spans="1:11" x14ac:dyDescent="0.2">
      <c r="I2126" s="46"/>
      <c r="J2126" s="41"/>
      <c r="K2126" s="41"/>
    </row>
    <row r="2127" spans="1:11" x14ac:dyDescent="0.2">
      <c r="A2127" s="42"/>
      <c r="B2127" s="42"/>
      <c r="C2127" s="42"/>
      <c r="D2127" s="42"/>
      <c r="E2127" s="42"/>
      <c r="F2127" s="42"/>
      <c r="G2127" s="42"/>
      <c r="H2127" s="42"/>
      <c r="I2127" s="42"/>
      <c r="J2127" s="44"/>
      <c r="K2127" s="44"/>
    </row>
    <row r="2128" spans="1:11" x14ac:dyDescent="0.2">
      <c r="I2128" s="46"/>
      <c r="J2128" s="41"/>
      <c r="K2128" s="41"/>
    </row>
    <row r="2129" spans="1:11" x14ac:dyDescent="0.2">
      <c r="A2129" s="42"/>
      <c r="B2129" s="42"/>
      <c r="C2129" s="42"/>
      <c r="D2129" s="42"/>
      <c r="E2129" s="42"/>
      <c r="F2129" s="42"/>
      <c r="G2129" s="42"/>
      <c r="H2129" s="42"/>
      <c r="I2129" s="42"/>
      <c r="J2129" s="44"/>
      <c r="K2129" s="44"/>
    </row>
    <row r="2130" spans="1:11" x14ac:dyDescent="0.2">
      <c r="I2130" s="46"/>
      <c r="J2130" s="41"/>
      <c r="K2130" s="41"/>
    </row>
    <row r="2131" spans="1:11" x14ac:dyDescent="0.2">
      <c r="A2131" s="42"/>
      <c r="B2131" s="42"/>
      <c r="C2131" s="42"/>
      <c r="D2131" s="42"/>
      <c r="E2131" s="42"/>
      <c r="F2131" s="42"/>
      <c r="G2131" s="42"/>
      <c r="H2131" s="42"/>
      <c r="I2131" s="42"/>
      <c r="J2131" s="44"/>
      <c r="K2131" s="44"/>
    </row>
    <row r="2132" spans="1:11" x14ac:dyDescent="0.2">
      <c r="I2132" s="46"/>
      <c r="J2132" s="41"/>
      <c r="K2132" s="41"/>
    </row>
    <row r="2133" spans="1:11" x14ac:dyDescent="0.2">
      <c r="A2133" s="42"/>
      <c r="B2133" s="42"/>
      <c r="C2133" s="42"/>
      <c r="D2133" s="42"/>
      <c r="E2133" s="42"/>
      <c r="F2133" s="42"/>
      <c r="G2133" s="42"/>
      <c r="H2133" s="42"/>
      <c r="I2133" s="42"/>
      <c r="J2133" s="44"/>
      <c r="K2133" s="44"/>
    </row>
    <row r="2134" spans="1:11" x14ac:dyDescent="0.2">
      <c r="I2134" s="46"/>
      <c r="J2134" s="41"/>
      <c r="K2134" s="41"/>
    </row>
    <row r="2135" spans="1:11" x14ac:dyDescent="0.2">
      <c r="A2135" s="42"/>
      <c r="B2135" s="42"/>
      <c r="C2135" s="42"/>
      <c r="D2135" s="42"/>
      <c r="E2135" s="42"/>
      <c r="F2135" s="42"/>
      <c r="G2135" s="42"/>
      <c r="H2135" s="42"/>
      <c r="I2135" s="42"/>
      <c r="J2135" s="44"/>
      <c r="K2135" s="44"/>
    </row>
    <row r="2136" spans="1:11" x14ac:dyDescent="0.2">
      <c r="I2136" s="46"/>
      <c r="J2136" s="41"/>
      <c r="K2136" s="41"/>
    </row>
    <row r="2137" spans="1:11" x14ac:dyDescent="0.2">
      <c r="A2137" s="42"/>
      <c r="B2137" s="42"/>
      <c r="C2137" s="42"/>
      <c r="D2137" s="42"/>
      <c r="E2137" s="42"/>
      <c r="F2137" s="42"/>
      <c r="G2137" s="42"/>
      <c r="H2137" s="42"/>
      <c r="I2137" s="42"/>
      <c r="J2137" s="44"/>
      <c r="K2137" s="44"/>
    </row>
    <row r="2138" spans="1:11" x14ac:dyDescent="0.2">
      <c r="I2138" s="46"/>
      <c r="J2138" s="41"/>
      <c r="K2138" s="41"/>
    </row>
    <row r="2139" spans="1:11" x14ac:dyDescent="0.2">
      <c r="A2139" s="42"/>
      <c r="B2139" s="42"/>
      <c r="C2139" s="42"/>
      <c r="D2139" s="42"/>
      <c r="E2139" s="42"/>
      <c r="F2139" s="42"/>
      <c r="G2139" s="42"/>
      <c r="H2139" s="42"/>
      <c r="I2139" s="42"/>
      <c r="J2139" s="44"/>
      <c r="K2139" s="44"/>
    </row>
    <row r="2140" spans="1:11" x14ac:dyDescent="0.2">
      <c r="I2140" s="46"/>
      <c r="J2140" s="41"/>
      <c r="K2140" s="41"/>
    </row>
    <row r="2141" spans="1:11" x14ac:dyDescent="0.2">
      <c r="A2141" s="42"/>
      <c r="B2141" s="42"/>
      <c r="C2141" s="42"/>
      <c r="D2141" s="42"/>
      <c r="E2141" s="42"/>
      <c r="F2141" s="42"/>
      <c r="G2141" s="42"/>
      <c r="H2141" s="42"/>
      <c r="I2141" s="42"/>
      <c r="J2141" s="44"/>
      <c r="K2141" s="44"/>
    </row>
    <row r="2142" spans="1:11" x14ac:dyDescent="0.2">
      <c r="I2142" s="46"/>
      <c r="J2142" s="41"/>
      <c r="K2142" s="41"/>
    </row>
    <row r="2143" spans="1:11" x14ac:dyDescent="0.2">
      <c r="A2143" s="42"/>
      <c r="B2143" s="42"/>
      <c r="C2143" s="42"/>
      <c r="D2143" s="42"/>
      <c r="E2143" s="42"/>
      <c r="F2143" s="42"/>
      <c r="G2143" s="42"/>
      <c r="H2143" s="42"/>
      <c r="I2143" s="42"/>
      <c r="J2143" s="44"/>
      <c r="K2143" s="44"/>
    </row>
    <row r="2144" spans="1:11" x14ac:dyDescent="0.2">
      <c r="I2144" s="46"/>
      <c r="J2144" s="41"/>
      <c r="K2144" s="41"/>
    </row>
    <row r="2145" spans="1:11" x14ac:dyDescent="0.2">
      <c r="A2145" s="42"/>
      <c r="B2145" s="42"/>
      <c r="C2145" s="42"/>
      <c r="D2145" s="42"/>
      <c r="E2145" s="42"/>
      <c r="F2145" s="42"/>
      <c r="G2145" s="42"/>
      <c r="H2145" s="42"/>
      <c r="I2145" s="42"/>
      <c r="J2145" s="44"/>
      <c r="K2145" s="44"/>
    </row>
    <row r="2146" spans="1:11" x14ac:dyDescent="0.2">
      <c r="I2146" s="46"/>
      <c r="J2146" s="41"/>
      <c r="K2146" s="41"/>
    </row>
    <row r="2147" spans="1:11" x14ac:dyDescent="0.2">
      <c r="A2147" s="42"/>
      <c r="B2147" s="42"/>
      <c r="C2147" s="42"/>
      <c r="D2147" s="42"/>
      <c r="E2147" s="42"/>
      <c r="F2147" s="42"/>
      <c r="G2147" s="42"/>
      <c r="H2147" s="42"/>
      <c r="I2147" s="42"/>
      <c r="J2147" s="44"/>
      <c r="K2147" s="44"/>
    </row>
    <row r="2148" spans="1:11" x14ac:dyDescent="0.2">
      <c r="I2148" s="46"/>
      <c r="J2148" s="41"/>
      <c r="K2148" s="41"/>
    </row>
    <row r="2149" spans="1:11" x14ac:dyDescent="0.2">
      <c r="A2149" s="42"/>
      <c r="B2149" s="42"/>
      <c r="C2149" s="42"/>
      <c r="D2149" s="42"/>
      <c r="E2149" s="42"/>
      <c r="F2149" s="42"/>
      <c r="G2149" s="42"/>
      <c r="H2149" s="42"/>
      <c r="I2149" s="42"/>
      <c r="J2149" s="44"/>
      <c r="K2149" s="44"/>
    </row>
    <row r="2150" spans="1:11" x14ac:dyDescent="0.2">
      <c r="I2150" s="46"/>
      <c r="J2150" s="41"/>
      <c r="K2150" s="41"/>
    </row>
    <row r="2151" spans="1:11" x14ac:dyDescent="0.2">
      <c r="A2151" s="42"/>
      <c r="B2151" s="42"/>
      <c r="C2151" s="42"/>
      <c r="D2151" s="42"/>
      <c r="E2151" s="42"/>
      <c r="F2151" s="42"/>
      <c r="G2151" s="42"/>
      <c r="H2151" s="42"/>
      <c r="I2151" s="42"/>
      <c r="J2151" s="44"/>
      <c r="K2151" s="44"/>
    </row>
    <row r="2152" spans="1:11" x14ac:dyDescent="0.2">
      <c r="I2152" s="46"/>
      <c r="J2152" s="41"/>
      <c r="K2152" s="41"/>
    </row>
    <row r="2153" spans="1:11" x14ac:dyDescent="0.2">
      <c r="A2153" s="42"/>
      <c r="B2153" s="42"/>
      <c r="C2153" s="42"/>
      <c r="D2153" s="42"/>
      <c r="E2153" s="42"/>
      <c r="F2153" s="42"/>
      <c r="G2153" s="42"/>
      <c r="H2153" s="42"/>
      <c r="I2153" s="42"/>
      <c r="J2153" s="44"/>
      <c r="K2153" s="44"/>
    </row>
    <row r="2154" spans="1:11" x14ac:dyDescent="0.2">
      <c r="I2154" s="46"/>
      <c r="J2154" s="41"/>
      <c r="K2154" s="41"/>
    </row>
    <row r="2155" spans="1:11" x14ac:dyDescent="0.2">
      <c r="A2155" s="42"/>
      <c r="B2155" s="42"/>
      <c r="C2155" s="42"/>
      <c r="D2155" s="42"/>
      <c r="E2155" s="42"/>
      <c r="F2155" s="42"/>
      <c r="G2155" s="42"/>
      <c r="H2155" s="42"/>
      <c r="I2155" s="42"/>
      <c r="J2155" s="44"/>
      <c r="K2155" s="44"/>
    </row>
    <row r="2156" spans="1:11" x14ac:dyDescent="0.2">
      <c r="I2156" s="46"/>
      <c r="J2156" s="41"/>
      <c r="K2156" s="41"/>
    </row>
    <row r="2157" spans="1:11" x14ac:dyDescent="0.2">
      <c r="A2157" s="42"/>
      <c r="B2157" s="42"/>
      <c r="C2157" s="42"/>
      <c r="D2157" s="42"/>
      <c r="E2157" s="42"/>
      <c r="F2157" s="42"/>
      <c r="G2157" s="42"/>
      <c r="H2157" s="42"/>
      <c r="I2157" s="42"/>
      <c r="J2157" s="44"/>
      <c r="K2157" s="44"/>
    </row>
    <row r="2158" spans="1:11" x14ac:dyDescent="0.2">
      <c r="I2158" s="46"/>
      <c r="J2158" s="41"/>
      <c r="K2158" s="41"/>
    </row>
    <row r="2159" spans="1:11" x14ac:dyDescent="0.2">
      <c r="A2159" s="42"/>
      <c r="B2159" s="42"/>
      <c r="C2159" s="42"/>
      <c r="D2159" s="42"/>
      <c r="E2159" s="42"/>
      <c r="F2159" s="42"/>
      <c r="G2159" s="42"/>
      <c r="H2159" s="42"/>
      <c r="I2159" s="42"/>
      <c r="J2159" s="44"/>
      <c r="K2159" s="44"/>
    </row>
    <row r="2160" spans="1:11" x14ac:dyDescent="0.2">
      <c r="I2160" s="46"/>
      <c r="J2160" s="41"/>
      <c r="K2160" s="41"/>
    </row>
    <row r="2161" spans="1:11" x14ac:dyDescent="0.2">
      <c r="A2161" s="42"/>
      <c r="B2161" s="42"/>
      <c r="C2161" s="42"/>
      <c r="D2161" s="42"/>
      <c r="E2161" s="42"/>
      <c r="F2161" s="42"/>
      <c r="G2161" s="42"/>
      <c r="H2161" s="42"/>
      <c r="I2161" s="42"/>
      <c r="J2161" s="44"/>
      <c r="K2161" s="44"/>
    </row>
    <row r="2162" spans="1:11" x14ac:dyDescent="0.2">
      <c r="I2162" s="46"/>
      <c r="J2162" s="41"/>
      <c r="K2162" s="41"/>
    </row>
    <row r="2163" spans="1:11" x14ac:dyDescent="0.2">
      <c r="A2163" s="42"/>
      <c r="B2163" s="42"/>
      <c r="C2163" s="42"/>
      <c r="D2163" s="42"/>
      <c r="E2163" s="42"/>
      <c r="F2163" s="42"/>
      <c r="G2163" s="42"/>
      <c r="H2163" s="42"/>
      <c r="I2163" s="42"/>
      <c r="J2163" s="44"/>
      <c r="K2163" s="44"/>
    </row>
    <row r="2164" spans="1:11" x14ac:dyDescent="0.2">
      <c r="I2164" s="46"/>
      <c r="J2164" s="41"/>
      <c r="K2164" s="41"/>
    </row>
    <row r="2165" spans="1:11" x14ac:dyDescent="0.2">
      <c r="A2165" s="42"/>
      <c r="B2165" s="42"/>
      <c r="C2165" s="42"/>
      <c r="D2165" s="42"/>
      <c r="E2165" s="42"/>
      <c r="F2165" s="42"/>
      <c r="G2165" s="42"/>
      <c r="H2165" s="42"/>
      <c r="I2165" s="42"/>
      <c r="J2165" s="44"/>
      <c r="K2165" s="44"/>
    </row>
    <row r="2166" spans="1:11" x14ac:dyDescent="0.2">
      <c r="I2166" s="46"/>
      <c r="J2166" s="41"/>
      <c r="K2166" s="41"/>
    </row>
    <row r="2167" spans="1:11" x14ac:dyDescent="0.2">
      <c r="A2167" s="42"/>
      <c r="B2167" s="42"/>
      <c r="C2167" s="42"/>
      <c r="D2167" s="42"/>
      <c r="E2167" s="42"/>
      <c r="F2167" s="42"/>
      <c r="G2167" s="42"/>
      <c r="H2167" s="42"/>
      <c r="I2167" s="42"/>
      <c r="J2167" s="44"/>
      <c r="K2167" s="44"/>
    </row>
    <row r="2168" spans="1:11" x14ac:dyDescent="0.2">
      <c r="I2168" s="46"/>
      <c r="J2168" s="41"/>
      <c r="K2168" s="41"/>
    </row>
    <row r="2169" spans="1:11" x14ac:dyDescent="0.2">
      <c r="A2169" s="42"/>
      <c r="B2169" s="42"/>
      <c r="C2169" s="42"/>
      <c r="D2169" s="42"/>
      <c r="E2169" s="42"/>
      <c r="F2169" s="42"/>
      <c r="G2169" s="42"/>
      <c r="H2169" s="42"/>
      <c r="I2169" s="42"/>
      <c r="J2169" s="44"/>
      <c r="K2169" s="44"/>
    </row>
    <row r="2170" spans="1:11" x14ac:dyDescent="0.2">
      <c r="I2170" s="46"/>
      <c r="J2170" s="41"/>
      <c r="K2170" s="41"/>
    </row>
    <row r="2171" spans="1:11" x14ac:dyDescent="0.2">
      <c r="A2171" s="42"/>
      <c r="B2171" s="42"/>
      <c r="C2171" s="42"/>
      <c r="D2171" s="42"/>
      <c r="E2171" s="42"/>
      <c r="F2171" s="42"/>
      <c r="G2171" s="42"/>
      <c r="H2171" s="42"/>
      <c r="I2171" s="42"/>
      <c r="J2171" s="44"/>
      <c r="K2171" s="44"/>
    </row>
    <row r="2172" spans="1:11" x14ac:dyDescent="0.2">
      <c r="I2172" s="46"/>
      <c r="J2172" s="41"/>
      <c r="K2172" s="41"/>
    </row>
    <row r="2173" spans="1:11" x14ac:dyDescent="0.2">
      <c r="A2173" s="42"/>
      <c r="B2173" s="42"/>
      <c r="C2173" s="42"/>
      <c r="D2173" s="42"/>
      <c r="E2173" s="42"/>
      <c r="F2173" s="42"/>
      <c r="G2173" s="42"/>
      <c r="H2173" s="42"/>
      <c r="I2173" s="42"/>
      <c r="J2173" s="44"/>
      <c r="K2173" s="44"/>
    </row>
    <row r="2174" spans="1:11" x14ac:dyDescent="0.2">
      <c r="I2174" s="46"/>
      <c r="J2174" s="41"/>
      <c r="K2174" s="41"/>
    </row>
    <row r="2175" spans="1:11" x14ac:dyDescent="0.2">
      <c r="A2175" s="42"/>
      <c r="B2175" s="42"/>
      <c r="C2175" s="42"/>
      <c r="D2175" s="42"/>
      <c r="E2175" s="42"/>
      <c r="F2175" s="42"/>
      <c r="G2175" s="42"/>
      <c r="H2175" s="42"/>
      <c r="I2175" s="42"/>
      <c r="J2175" s="44"/>
      <c r="K2175" s="44"/>
    </row>
    <row r="2176" spans="1:11" x14ac:dyDescent="0.2">
      <c r="I2176" s="46"/>
      <c r="J2176" s="41"/>
      <c r="K2176" s="41"/>
    </row>
    <row r="2177" spans="1:11" x14ac:dyDescent="0.2">
      <c r="A2177" s="42"/>
      <c r="B2177" s="42"/>
      <c r="C2177" s="42"/>
      <c r="D2177" s="42"/>
      <c r="E2177" s="42"/>
      <c r="F2177" s="42"/>
      <c r="G2177" s="42"/>
      <c r="H2177" s="42"/>
      <c r="I2177" s="42"/>
      <c r="J2177" s="44"/>
      <c r="K2177" s="44"/>
    </row>
    <row r="2178" spans="1:11" x14ac:dyDescent="0.2">
      <c r="I2178" s="46"/>
      <c r="J2178" s="41"/>
      <c r="K2178" s="41"/>
    </row>
    <row r="2179" spans="1:11" x14ac:dyDescent="0.2">
      <c r="A2179" s="42"/>
      <c r="B2179" s="42"/>
      <c r="C2179" s="42"/>
      <c r="D2179" s="42"/>
      <c r="E2179" s="42"/>
      <c r="F2179" s="42"/>
      <c r="G2179" s="42"/>
      <c r="H2179" s="42"/>
      <c r="I2179" s="42"/>
      <c r="J2179" s="44"/>
      <c r="K2179" s="44"/>
    </row>
    <row r="2180" spans="1:11" x14ac:dyDescent="0.2">
      <c r="I2180" s="46"/>
      <c r="J2180" s="41"/>
      <c r="K2180" s="41"/>
    </row>
    <row r="2181" spans="1:11" x14ac:dyDescent="0.2">
      <c r="A2181" s="42"/>
      <c r="B2181" s="42"/>
      <c r="C2181" s="42"/>
      <c r="D2181" s="42"/>
      <c r="E2181" s="42"/>
      <c r="F2181" s="42"/>
      <c r="G2181" s="42"/>
      <c r="H2181" s="42"/>
      <c r="I2181" s="42"/>
      <c r="J2181" s="44"/>
      <c r="K2181" s="44"/>
    </row>
    <row r="2182" spans="1:11" x14ac:dyDescent="0.2">
      <c r="I2182" s="46"/>
      <c r="J2182" s="41"/>
      <c r="K2182" s="41"/>
    </row>
    <row r="2183" spans="1:11" x14ac:dyDescent="0.2">
      <c r="A2183" s="42"/>
      <c r="B2183" s="42"/>
      <c r="C2183" s="42"/>
      <c r="D2183" s="42"/>
      <c r="E2183" s="42"/>
      <c r="F2183" s="42"/>
      <c r="G2183" s="42"/>
      <c r="H2183" s="42"/>
      <c r="I2183" s="42"/>
      <c r="J2183" s="44"/>
      <c r="K2183" s="44"/>
    </row>
    <row r="2184" spans="1:11" x14ac:dyDescent="0.2">
      <c r="I2184" s="46"/>
      <c r="J2184" s="41"/>
      <c r="K2184" s="41"/>
    </row>
    <row r="2185" spans="1:11" x14ac:dyDescent="0.2">
      <c r="A2185" s="42"/>
      <c r="B2185" s="42"/>
      <c r="C2185" s="42"/>
      <c r="D2185" s="42"/>
      <c r="E2185" s="42"/>
      <c r="F2185" s="42"/>
      <c r="G2185" s="42"/>
      <c r="H2185" s="42"/>
      <c r="I2185" s="42"/>
      <c r="J2185" s="44"/>
      <c r="K2185" s="44"/>
    </row>
    <row r="2186" spans="1:11" x14ac:dyDescent="0.2">
      <c r="I2186" s="46"/>
      <c r="J2186" s="41"/>
      <c r="K2186" s="41"/>
    </row>
    <row r="2187" spans="1:11" x14ac:dyDescent="0.2">
      <c r="A2187" s="42"/>
      <c r="B2187" s="42"/>
      <c r="C2187" s="42"/>
      <c r="D2187" s="42"/>
      <c r="E2187" s="42"/>
      <c r="F2187" s="42"/>
      <c r="G2187" s="42"/>
      <c r="H2187" s="42"/>
      <c r="I2187" s="42"/>
      <c r="J2187" s="44"/>
      <c r="K2187" s="44"/>
    </row>
    <row r="2188" spans="1:11" x14ac:dyDescent="0.2">
      <c r="I2188" s="46"/>
      <c r="J2188" s="41"/>
      <c r="K2188" s="41"/>
    </row>
    <row r="2189" spans="1:11" x14ac:dyDescent="0.2">
      <c r="A2189" s="42"/>
      <c r="B2189" s="42"/>
      <c r="C2189" s="42"/>
      <c r="D2189" s="42"/>
      <c r="E2189" s="42"/>
      <c r="F2189" s="42"/>
      <c r="G2189" s="42"/>
      <c r="H2189" s="42"/>
      <c r="I2189" s="42"/>
      <c r="J2189" s="44"/>
      <c r="K2189" s="44"/>
    </row>
    <row r="2190" spans="1:11" x14ac:dyDescent="0.2">
      <c r="I2190" s="46"/>
      <c r="J2190" s="41"/>
      <c r="K2190" s="41"/>
    </row>
    <row r="2191" spans="1:11" x14ac:dyDescent="0.2">
      <c r="A2191" s="42"/>
      <c r="B2191" s="42"/>
      <c r="C2191" s="42"/>
      <c r="D2191" s="42"/>
      <c r="E2191" s="42"/>
      <c r="F2191" s="42"/>
      <c r="G2191" s="42"/>
      <c r="H2191" s="42"/>
      <c r="I2191" s="42"/>
      <c r="J2191" s="44"/>
      <c r="K2191" s="44"/>
    </row>
    <row r="2192" spans="1:11" x14ac:dyDescent="0.2">
      <c r="I2192" s="46"/>
      <c r="J2192" s="41"/>
      <c r="K2192" s="41"/>
    </row>
    <row r="2193" spans="1:11" x14ac:dyDescent="0.2">
      <c r="A2193" s="42"/>
      <c r="B2193" s="42"/>
      <c r="C2193" s="42"/>
      <c r="D2193" s="42"/>
      <c r="E2193" s="42"/>
      <c r="F2193" s="42"/>
      <c r="G2193" s="42"/>
      <c r="H2193" s="42"/>
      <c r="I2193" s="42"/>
      <c r="J2193" s="44"/>
      <c r="K2193" s="44"/>
    </row>
    <row r="2194" spans="1:11" x14ac:dyDescent="0.2">
      <c r="I2194" s="46"/>
      <c r="J2194" s="41"/>
      <c r="K2194" s="41"/>
    </row>
    <row r="2195" spans="1:11" x14ac:dyDescent="0.2">
      <c r="A2195" s="42"/>
      <c r="B2195" s="42"/>
      <c r="C2195" s="42"/>
      <c r="D2195" s="42"/>
      <c r="E2195" s="42"/>
      <c r="F2195" s="42"/>
      <c r="G2195" s="42"/>
      <c r="H2195" s="42"/>
      <c r="I2195" s="42"/>
      <c r="J2195" s="44"/>
      <c r="K2195" s="44"/>
    </row>
    <row r="2196" spans="1:11" x14ac:dyDescent="0.2">
      <c r="I2196" s="46"/>
      <c r="J2196" s="41"/>
      <c r="K2196" s="41"/>
    </row>
    <row r="2197" spans="1:11" x14ac:dyDescent="0.2">
      <c r="A2197" s="42"/>
      <c r="B2197" s="42"/>
      <c r="C2197" s="42"/>
      <c r="D2197" s="42"/>
      <c r="E2197" s="42"/>
      <c r="F2197" s="42"/>
      <c r="G2197" s="42"/>
      <c r="H2197" s="42"/>
      <c r="I2197" s="42"/>
      <c r="J2197" s="44"/>
      <c r="K2197" s="44"/>
    </row>
    <row r="2198" spans="1:11" x14ac:dyDescent="0.2">
      <c r="I2198" s="46"/>
      <c r="J2198" s="41"/>
      <c r="K2198" s="41"/>
    </row>
    <row r="2199" spans="1:11" x14ac:dyDescent="0.2">
      <c r="A2199" s="42"/>
      <c r="B2199" s="42"/>
      <c r="C2199" s="42"/>
      <c r="D2199" s="42"/>
      <c r="E2199" s="42"/>
      <c r="F2199" s="42"/>
      <c r="G2199" s="42"/>
      <c r="H2199" s="42"/>
      <c r="I2199" s="42"/>
      <c r="J2199" s="44"/>
      <c r="K2199" s="44"/>
    </row>
    <row r="2200" spans="1:11" x14ac:dyDescent="0.2">
      <c r="I2200" s="46"/>
      <c r="J2200" s="41"/>
      <c r="K2200" s="41"/>
    </row>
    <row r="2201" spans="1:11" x14ac:dyDescent="0.2">
      <c r="A2201" s="42"/>
      <c r="B2201" s="42"/>
      <c r="C2201" s="42"/>
      <c r="D2201" s="42"/>
      <c r="E2201" s="42"/>
      <c r="F2201" s="42"/>
      <c r="G2201" s="42"/>
      <c r="H2201" s="42"/>
      <c r="I2201" s="42"/>
      <c r="J2201" s="44"/>
      <c r="K2201" s="44"/>
    </row>
    <row r="2202" spans="1:11" x14ac:dyDescent="0.2">
      <c r="I2202" s="46"/>
      <c r="J2202" s="41"/>
      <c r="K2202" s="41"/>
    </row>
    <row r="2203" spans="1:11" x14ac:dyDescent="0.2">
      <c r="A2203" s="42"/>
      <c r="B2203" s="42"/>
      <c r="C2203" s="42"/>
      <c r="D2203" s="42"/>
      <c r="E2203" s="42"/>
      <c r="F2203" s="42"/>
      <c r="G2203" s="42"/>
      <c r="H2203" s="42"/>
      <c r="I2203" s="42"/>
      <c r="J2203" s="44"/>
      <c r="K2203" s="44"/>
    </row>
    <row r="2204" spans="1:11" x14ac:dyDescent="0.2">
      <c r="I2204" s="46"/>
      <c r="J2204" s="41"/>
      <c r="K2204" s="41"/>
    </row>
    <row r="2205" spans="1:11" x14ac:dyDescent="0.2">
      <c r="A2205" s="42"/>
      <c r="B2205" s="42"/>
      <c r="C2205" s="42"/>
      <c r="D2205" s="42"/>
      <c r="E2205" s="42"/>
      <c r="F2205" s="42"/>
      <c r="G2205" s="42"/>
      <c r="H2205" s="42"/>
      <c r="I2205" s="42"/>
      <c r="J2205" s="44"/>
      <c r="K2205" s="44"/>
    </row>
    <row r="2206" spans="1:11" x14ac:dyDescent="0.2">
      <c r="I2206" s="46"/>
      <c r="J2206" s="41"/>
      <c r="K2206" s="41"/>
    </row>
    <row r="2207" spans="1:11" x14ac:dyDescent="0.2">
      <c r="A2207" s="42"/>
      <c r="B2207" s="42"/>
      <c r="C2207" s="42"/>
      <c r="D2207" s="42"/>
      <c r="E2207" s="42"/>
      <c r="F2207" s="42"/>
      <c r="G2207" s="42"/>
      <c r="H2207" s="42"/>
      <c r="I2207" s="42"/>
      <c r="J2207" s="44"/>
      <c r="K2207" s="44"/>
    </row>
    <row r="2208" spans="1:11" x14ac:dyDescent="0.2">
      <c r="I2208" s="46"/>
      <c r="J2208" s="41"/>
      <c r="K2208" s="41"/>
    </row>
    <row r="2209" spans="1:11" x14ac:dyDescent="0.2">
      <c r="A2209" s="42"/>
      <c r="B2209" s="42"/>
      <c r="C2209" s="42"/>
      <c r="D2209" s="42"/>
      <c r="E2209" s="42"/>
      <c r="F2209" s="42"/>
      <c r="G2209" s="42"/>
      <c r="H2209" s="42"/>
      <c r="I2209" s="42"/>
      <c r="J2209" s="44"/>
      <c r="K2209" s="44"/>
    </row>
    <row r="2210" spans="1:11" x14ac:dyDescent="0.2">
      <c r="I2210" s="46"/>
      <c r="J2210" s="41"/>
      <c r="K2210" s="41"/>
    </row>
    <row r="2211" spans="1:11" x14ac:dyDescent="0.2">
      <c r="A2211" s="42"/>
      <c r="B2211" s="42"/>
      <c r="C2211" s="42"/>
      <c r="D2211" s="42"/>
      <c r="E2211" s="42"/>
      <c r="F2211" s="42"/>
      <c r="G2211" s="42"/>
      <c r="H2211" s="42"/>
      <c r="I2211" s="42"/>
      <c r="J2211" s="44"/>
      <c r="K2211" s="44"/>
    </row>
    <row r="2212" spans="1:11" x14ac:dyDescent="0.2">
      <c r="I2212" s="46"/>
      <c r="J2212" s="41"/>
      <c r="K2212" s="41"/>
    </row>
    <row r="2213" spans="1:11" x14ac:dyDescent="0.2">
      <c r="A2213" s="42"/>
      <c r="B2213" s="42"/>
      <c r="C2213" s="42"/>
      <c r="D2213" s="42"/>
      <c r="E2213" s="42"/>
      <c r="F2213" s="42"/>
      <c r="G2213" s="42"/>
      <c r="H2213" s="42"/>
      <c r="I2213" s="42"/>
      <c r="J2213" s="44"/>
      <c r="K2213" s="44"/>
    </row>
    <row r="2214" spans="1:11" x14ac:dyDescent="0.2">
      <c r="I2214" s="46"/>
      <c r="J2214" s="41"/>
      <c r="K2214" s="41"/>
    </row>
    <row r="2215" spans="1:11" x14ac:dyDescent="0.2">
      <c r="A2215" s="42"/>
      <c r="B2215" s="42"/>
      <c r="C2215" s="42"/>
      <c r="D2215" s="42"/>
      <c r="E2215" s="42"/>
      <c r="F2215" s="42"/>
      <c r="G2215" s="42"/>
      <c r="H2215" s="42"/>
      <c r="I2215" s="42"/>
      <c r="J2215" s="44"/>
      <c r="K2215" s="44"/>
    </row>
    <row r="2216" spans="1:11" x14ac:dyDescent="0.2">
      <c r="I2216" s="46"/>
      <c r="J2216" s="41"/>
      <c r="K2216" s="41"/>
    </row>
    <row r="2217" spans="1:11" x14ac:dyDescent="0.2">
      <c r="A2217" s="42"/>
      <c r="B2217" s="42"/>
      <c r="C2217" s="42"/>
      <c r="D2217" s="42"/>
      <c r="E2217" s="42"/>
      <c r="F2217" s="42"/>
      <c r="G2217" s="42"/>
      <c r="H2217" s="42"/>
      <c r="I2217" s="42"/>
      <c r="J2217" s="44"/>
      <c r="K2217" s="44"/>
    </row>
    <row r="2218" spans="1:11" x14ac:dyDescent="0.2">
      <c r="I2218" s="46"/>
      <c r="J2218" s="41"/>
      <c r="K2218" s="41"/>
    </row>
    <row r="2219" spans="1:11" x14ac:dyDescent="0.2">
      <c r="A2219" s="42"/>
      <c r="B2219" s="42"/>
      <c r="C2219" s="42"/>
      <c r="D2219" s="42"/>
      <c r="E2219" s="42"/>
      <c r="F2219" s="42"/>
      <c r="G2219" s="42"/>
      <c r="H2219" s="42"/>
      <c r="I2219" s="42"/>
      <c r="J2219" s="44"/>
      <c r="K2219" s="44"/>
    </row>
    <row r="2220" spans="1:11" x14ac:dyDescent="0.2">
      <c r="I2220" s="46"/>
      <c r="J2220" s="41"/>
      <c r="K2220" s="41"/>
    </row>
    <row r="2221" spans="1:11" x14ac:dyDescent="0.2">
      <c r="A2221" s="42"/>
      <c r="B2221" s="42"/>
      <c r="C2221" s="42"/>
      <c r="D2221" s="42"/>
      <c r="E2221" s="42"/>
      <c r="F2221" s="42"/>
      <c r="G2221" s="42"/>
      <c r="H2221" s="42"/>
      <c r="I2221" s="42"/>
      <c r="J2221" s="44"/>
      <c r="K2221" s="44"/>
    </row>
    <row r="2222" spans="1:11" x14ac:dyDescent="0.2">
      <c r="I2222" s="46"/>
      <c r="J2222" s="41"/>
      <c r="K2222" s="41"/>
    </row>
    <row r="2223" spans="1:11" x14ac:dyDescent="0.2">
      <c r="A2223" s="42"/>
      <c r="B2223" s="42"/>
      <c r="C2223" s="42"/>
      <c r="D2223" s="42"/>
      <c r="E2223" s="42"/>
      <c r="F2223" s="42"/>
      <c r="G2223" s="42"/>
      <c r="H2223" s="42"/>
      <c r="I2223" s="42"/>
      <c r="J2223" s="44"/>
      <c r="K2223" s="44"/>
    </row>
    <row r="2224" spans="1:11" x14ac:dyDescent="0.2">
      <c r="I2224" s="46"/>
      <c r="J2224" s="41"/>
      <c r="K2224" s="41"/>
    </row>
    <row r="2225" spans="1:11" x14ac:dyDescent="0.2">
      <c r="A2225" s="42"/>
      <c r="B2225" s="42"/>
      <c r="C2225" s="42"/>
      <c r="D2225" s="42"/>
      <c r="E2225" s="42"/>
      <c r="F2225" s="42"/>
      <c r="G2225" s="42"/>
      <c r="H2225" s="42"/>
      <c r="I2225" s="42"/>
      <c r="J2225" s="44"/>
      <c r="K2225" s="44"/>
    </row>
    <row r="2226" spans="1:11" x14ac:dyDescent="0.2">
      <c r="I2226" s="46"/>
      <c r="J2226" s="41"/>
      <c r="K2226" s="41"/>
    </row>
    <row r="2227" spans="1:11" x14ac:dyDescent="0.2">
      <c r="A2227" s="42"/>
      <c r="B2227" s="42"/>
      <c r="C2227" s="42"/>
      <c r="D2227" s="42"/>
      <c r="E2227" s="42"/>
      <c r="F2227" s="42"/>
      <c r="G2227" s="42"/>
      <c r="H2227" s="42"/>
      <c r="I2227" s="42"/>
      <c r="J2227" s="44"/>
      <c r="K2227" s="44"/>
    </row>
    <row r="2228" spans="1:11" x14ac:dyDescent="0.2">
      <c r="I2228" s="46"/>
      <c r="J2228" s="41"/>
      <c r="K2228" s="41"/>
    </row>
    <row r="2229" spans="1:11" x14ac:dyDescent="0.2">
      <c r="A2229" s="42"/>
      <c r="B2229" s="42"/>
      <c r="C2229" s="42"/>
      <c r="D2229" s="42"/>
      <c r="E2229" s="42"/>
      <c r="F2229" s="42"/>
      <c r="G2229" s="42"/>
      <c r="H2229" s="42"/>
      <c r="I2229" s="42"/>
      <c r="J2229" s="44"/>
      <c r="K2229" s="44"/>
    </row>
    <row r="2230" spans="1:11" x14ac:dyDescent="0.2">
      <c r="I2230" s="46"/>
      <c r="J2230" s="41"/>
      <c r="K2230" s="41"/>
    </row>
    <row r="2231" spans="1:11" x14ac:dyDescent="0.2">
      <c r="A2231" s="42"/>
      <c r="B2231" s="42"/>
      <c r="C2231" s="42"/>
      <c r="D2231" s="42"/>
      <c r="E2231" s="42"/>
      <c r="F2231" s="42"/>
      <c r="G2231" s="42"/>
      <c r="H2231" s="42"/>
      <c r="I2231" s="42"/>
      <c r="J2231" s="44"/>
      <c r="K2231" s="44"/>
    </row>
    <row r="2232" spans="1:11" x14ac:dyDescent="0.2">
      <c r="I2232" s="46"/>
      <c r="J2232" s="41"/>
      <c r="K2232" s="41"/>
    </row>
    <row r="2233" spans="1:11" x14ac:dyDescent="0.2">
      <c r="A2233" s="42"/>
      <c r="B2233" s="42"/>
      <c r="C2233" s="42"/>
      <c r="D2233" s="42"/>
      <c r="E2233" s="42"/>
      <c r="F2233" s="42"/>
      <c r="G2233" s="42"/>
      <c r="H2233" s="42"/>
      <c r="I2233" s="42"/>
      <c r="J2233" s="44"/>
      <c r="K2233" s="44"/>
    </row>
    <row r="2234" spans="1:11" x14ac:dyDescent="0.2">
      <c r="I2234" s="46"/>
      <c r="J2234" s="41"/>
      <c r="K2234" s="41"/>
    </row>
    <row r="2235" spans="1:11" x14ac:dyDescent="0.2">
      <c r="A2235" s="42"/>
      <c r="B2235" s="42"/>
      <c r="C2235" s="42"/>
      <c r="D2235" s="42"/>
      <c r="E2235" s="42"/>
      <c r="F2235" s="42"/>
      <c r="G2235" s="42"/>
      <c r="H2235" s="42"/>
      <c r="I2235" s="42"/>
      <c r="J2235" s="44"/>
      <c r="K2235" s="44"/>
    </row>
    <row r="2236" spans="1:11" x14ac:dyDescent="0.2">
      <c r="I2236" s="46"/>
      <c r="J2236" s="41"/>
      <c r="K2236" s="41"/>
    </row>
    <row r="2237" spans="1:11" x14ac:dyDescent="0.2">
      <c r="A2237" s="42"/>
      <c r="B2237" s="42"/>
      <c r="C2237" s="42"/>
      <c r="D2237" s="42"/>
      <c r="E2237" s="42"/>
      <c r="F2237" s="42"/>
      <c r="G2237" s="42"/>
      <c r="H2237" s="42"/>
      <c r="I2237" s="42"/>
      <c r="J2237" s="44"/>
      <c r="K2237" s="44"/>
    </row>
    <row r="2238" spans="1:11" x14ac:dyDescent="0.2">
      <c r="I2238" s="46"/>
      <c r="J2238" s="41"/>
      <c r="K2238" s="41"/>
    </row>
    <row r="2239" spans="1:11" x14ac:dyDescent="0.2">
      <c r="A2239" s="42"/>
      <c r="B2239" s="42"/>
      <c r="C2239" s="42"/>
      <c r="D2239" s="42"/>
      <c r="E2239" s="42"/>
      <c r="F2239" s="42"/>
      <c r="G2239" s="42"/>
      <c r="H2239" s="42"/>
      <c r="I2239" s="42"/>
      <c r="J2239" s="44"/>
      <c r="K2239" s="44"/>
    </row>
    <row r="2240" spans="1:11" x14ac:dyDescent="0.2">
      <c r="I2240" s="46"/>
      <c r="J2240" s="41"/>
      <c r="K2240" s="41"/>
    </row>
    <row r="2241" spans="1:11" x14ac:dyDescent="0.2">
      <c r="A2241" s="42"/>
      <c r="B2241" s="42"/>
      <c r="C2241" s="42"/>
      <c r="D2241" s="42"/>
      <c r="E2241" s="42"/>
      <c r="F2241" s="42"/>
      <c r="G2241" s="42"/>
      <c r="H2241" s="42"/>
      <c r="I2241" s="42"/>
      <c r="J2241" s="44"/>
      <c r="K2241" s="44"/>
    </row>
    <row r="2242" spans="1:11" x14ac:dyDescent="0.2">
      <c r="I2242" s="46"/>
      <c r="J2242" s="41"/>
      <c r="K2242" s="41"/>
    </row>
    <row r="2243" spans="1:11" x14ac:dyDescent="0.2">
      <c r="A2243" s="42"/>
      <c r="B2243" s="42"/>
      <c r="C2243" s="42"/>
      <c r="D2243" s="42"/>
      <c r="E2243" s="42"/>
      <c r="F2243" s="42"/>
      <c r="G2243" s="42"/>
      <c r="H2243" s="42"/>
      <c r="I2243" s="42"/>
      <c r="J2243" s="44"/>
      <c r="K2243" s="44"/>
    </row>
    <row r="2244" spans="1:11" x14ac:dyDescent="0.2">
      <c r="I2244" s="46"/>
      <c r="J2244" s="41"/>
      <c r="K2244" s="41"/>
    </row>
    <row r="2245" spans="1:11" x14ac:dyDescent="0.2">
      <c r="A2245" s="42"/>
      <c r="B2245" s="42"/>
      <c r="C2245" s="42"/>
      <c r="D2245" s="42"/>
      <c r="E2245" s="42"/>
      <c r="F2245" s="42"/>
      <c r="G2245" s="42"/>
      <c r="H2245" s="42"/>
      <c r="I2245" s="42"/>
      <c r="J2245" s="44"/>
      <c r="K2245" s="44"/>
    </row>
    <row r="2246" spans="1:11" x14ac:dyDescent="0.2">
      <c r="I2246" s="46"/>
      <c r="J2246" s="41"/>
      <c r="K2246" s="41"/>
    </row>
    <row r="2247" spans="1:11" x14ac:dyDescent="0.2">
      <c r="A2247" s="42"/>
      <c r="B2247" s="42"/>
      <c r="C2247" s="42"/>
      <c r="D2247" s="42"/>
      <c r="E2247" s="42"/>
      <c r="F2247" s="42"/>
      <c r="G2247" s="42"/>
      <c r="H2247" s="42"/>
      <c r="I2247" s="42"/>
      <c r="J2247" s="44"/>
      <c r="K2247" s="44"/>
    </row>
    <row r="2248" spans="1:11" x14ac:dyDescent="0.2">
      <c r="I2248" s="46"/>
      <c r="J2248" s="41"/>
      <c r="K2248" s="41"/>
    </row>
    <row r="2249" spans="1:11" x14ac:dyDescent="0.2">
      <c r="A2249" s="42"/>
      <c r="B2249" s="42"/>
      <c r="C2249" s="42"/>
      <c r="D2249" s="42"/>
      <c r="E2249" s="42"/>
      <c r="F2249" s="42"/>
      <c r="G2249" s="42"/>
      <c r="H2249" s="42"/>
      <c r="I2249" s="42"/>
      <c r="J2249" s="44"/>
      <c r="K2249" s="44"/>
    </row>
    <row r="2250" spans="1:11" x14ac:dyDescent="0.2">
      <c r="I2250" s="46"/>
      <c r="J2250" s="41"/>
      <c r="K2250" s="41"/>
    </row>
    <row r="2251" spans="1:11" x14ac:dyDescent="0.2">
      <c r="A2251" s="42"/>
      <c r="B2251" s="42"/>
      <c r="C2251" s="42"/>
      <c r="D2251" s="42"/>
      <c r="E2251" s="42"/>
      <c r="F2251" s="42"/>
      <c r="G2251" s="42"/>
      <c r="H2251" s="42"/>
      <c r="I2251" s="42"/>
      <c r="J2251" s="44"/>
      <c r="K2251" s="44"/>
    </row>
    <row r="2252" spans="1:11" x14ac:dyDescent="0.2">
      <c r="I2252" s="46"/>
      <c r="J2252" s="41"/>
      <c r="K2252" s="41"/>
    </row>
    <row r="2253" spans="1:11" x14ac:dyDescent="0.2">
      <c r="A2253" s="42"/>
      <c r="B2253" s="42"/>
      <c r="C2253" s="42"/>
      <c r="D2253" s="42"/>
      <c r="E2253" s="42"/>
      <c r="F2253" s="42"/>
      <c r="G2253" s="42"/>
      <c r="H2253" s="42"/>
      <c r="I2253" s="42"/>
      <c r="J2253" s="44"/>
      <c r="K2253" s="44"/>
    </row>
    <row r="2254" spans="1:11" x14ac:dyDescent="0.2">
      <c r="I2254" s="46"/>
      <c r="J2254" s="41"/>
      <c r="K2254" s="41"/>
    </row>
    <row r="2255" spans="1:11" x14ac:dyDescent="0.2">
      <c r="A2255" s="42"/>
      <c r="B2255" s="42"/>
      <c r="C2255" s="42"/>
      <c r="D2255" s="42"/>
      <c r="E2255" s="42"/>
      <c r="F2255" s="42"/>
      <c r="G2255" s="42"/>
      <c r="H2255" s="42"/>
      <c r="I2255" s="42"/>
      <c r="J2255" s="44"/>
      <c r="K2255" s="44"/>
    </row>
    <row r="2256" spans="1:11" x14ac:dyDescent="0.2">
      <c r="I2256" s="46"/>
      <c r="J2256" s="41"/>
      <c r="K2256" s="41"/>
    </row>
    <row r="2257" spans="1:11" x14ac:dyDescent="0.2">
      <c r="A2257" s="42"/>
      <c r="B2257" s="42"/>
      <c r="C2257" s="42"/>
      <c r="D2257" s="42"/>
      <c r="E2257" s="42"/>
      <c r="F2257" s="42"/>
      <c r="G2257" s="42"/>
      <c r="H2257" s="42"/>
      <c r="I2257" s="42"/>
      <c r="J2257" s="44"/>
      <c r="K2257" s="44"/>
    </row>
    <row r="2258" spans="1:11" x14ac:dyDescent="0.2">
      <c r="I2258" s="46"/>
      <c r="J2258" s="41"/>
      <c r="K2258" s="41"/>
    </row>
    <row r="2259" spans="1:11" x14ac:dyDescent="0.2">
      <c r="A2259" s="42"/>
      <c r="B2259" s="42"/>
      <c r="C2259" s="42"/>
      <c r="D2259" s="42"/>
      <c r="E2259" s="42"/>
      <c r="F2259" s="42"/>
      <c r="G2259" s="42"/>
      <c r="H2259" s="42"/>
      <c r="I2259" s="42"/>
      <c r="J2259" s="44"/>
      <c r="K2259" s="44"/>
    </row>
    <row r="2260" spans="1:11" x14ac:dyDescent="0.2">
      <c r="I2260" s="46"/>
      <c r="J2260" s="41"/>
      <c r="K2260" s="41"/>
    </row>
    <row r="2261" spans="1:11" x14ac:dyDescent="0.2">
      <c r="A2261" s="42"/>
      <c r="B2261" s="42"/>
      <c r="C2261" s="42"/>
      <c r="D2261" s="42"/>
      <c r="E2261" s="42"/>
      <c r="F2261" s="42"/>
      <c r="G2261" s="42"/>
      <c r="H2261" s="42"/>
      <c r="I2261" s="42"/>
      <c r="J2261" s="44"/>
      <c r="K2261" s="44"/>
    </row>
    <row r="2262" spans="1:11" x14ac:dyDescent="0.2">
      <c r="I2262" s="46"/>
      <c r="J2262" s="41"/>
      <c r="K2262" s="41"/>
    </row>
    <row r="2263" spans="1:11" x14ac:dyDescent="0.2">
      <c r="A2263" s="42"/>
      <c r="B2263" s="42"/>
      <c r="C2263" s="42"/>
      <c r="D2263" s="42"/>
      <c r="E2263" s="42"/>
      <c r="F2263" s="42"/>
      <c r="G2263" s="42"/>
      <c r="H2263" s="42"/>
      <c r="I2263" s="42"/>
      <c r="J2263" s="44"/>
      <c r="K2263" s="44"/>
    </row>
    <row r="2264" spans="1:11" x14ac:dyDescent="0.2">
      <c r="I2264" s="46"/>
      <c r="J2264" s="41"/>
      <c r="K2264" s="41"/>
    </row>
    <row r="2265" spans="1:11" x14ac:dyDescent="0.2">
      <c r="A2265" s="42"/>
      <c r="B2265" s="42"/>
      <c r="C2265" s="42"/>
      <c r="D2265" s="42"/>
      <c r="E2265" s="42"/>
      <c r="F2265" s="42"/>
      <c r="G2265" s="42"/>
      <c r="H2265" s="42"/>
      <c r="I2265" s="42"/>
      <c r="J2265" s="44"/>
      <c r="K2265" s="44"/>
    </row>
    <row r="2266" spans="1:11" x14ac:dyDescent="0.2">
      <c r="I2266" s="46"/>
      <c r="J2266" s="41"/>
      <c r="K2266" s="41"/>
    </row>
    <row r="2267" spans="1:11" x14ac:dyDescent="0.2">
      <c r="A2267" s="42"/>
      <c r="B2267" s="42"/>
      <c r="C2267" s="42"/>
      <c r="D2267" s="42"/>
      <c r="E2267" s="42"/>
      <c r="F2267" s="42"/>
      <c r="G2267" s="42"/>
      <c r="H2267" s="42"/>
      <c r="I2267" s="42"/>
      <c r="J2267" s="44"/>
      <c r="K2267" s="44"/>
    </row>
    <row r="2268" spans="1:11" x14ac:dyDescent="0.2">
      <c r="I2268" s="46"/>
      <c r="J2268" s="41"/>
      <c r="K2268" s="41"/>
    </row>
    <row r="2269" spans="1:11" x14ac:dyDescent="0.2">
      <c r="A2269" s="42"/>
      <c r="B2269" s="42"/>
      <c r="C2269" s="42"/>
      <c r="D2269" s="42"/>
      <c r="E2269" s="42"/>
      <c r="F2269" s="42"/>
      <c r="G2269" s="42"/>
      <c r="H2269" s="42"/>
      <c r="I2269" s="42"/>
      <c r="J2269" s="44"/>
      <c r="K2269" s="44"/>
    </row>
    <row r="2270" spans="1:11" x14ac:dyDescent="0.2">
      <c r="I2270" s="46"/>
      <c r="J2270" s="41"/>
      <c r="K2270" s="41"/>
    </row>
    <row r="2271" spans="1:11" x14ac:dyDescent="0.2">
      <c r="A2271" s="42"/>
      <c r="B2271" s="42"/>
      <c r="C2271" s="42"/>
      <c r="D2271" s="42"/>
      <c r="E2271" s="42"/>
      <c r="F2271" s="42"/>
      <c r="G2271" s="42"/>
      <c r="H2271" s="42"/>
      <c r="I2271" s="42"/>
      <c r="J2271" s="44"/>
      <c r="K2271" s="44"/>
    </row>
    <row r="2272" spans="1:11" x14ac:dyDescent="0.2">
      <c r="I2272" s="46"/>
      <c r="J2272" s="41"/>
      <c r="K2272" s="41"/>
    </row>
    <row r="2273" spans="1:11" x14ac:dyDescent="0.2">
      <c r="A2273" s="42"/>
      <c r="B2273" s="42"/>
      <c r="C2273" s="42"/>
      <c r="D2273" s="42"/>
      <c r="E2273" s="42"/>
      <c r="F2273" s="42"/>
      <c r="G2273" s="42"/>
      <c r="H2273" s="42"/>
      <c r="I2273" s="42"/>
      <c r="J2273" s="44"/>
      <c r="K2273" s="44"/>
    </row>
    <row r="2274" spans="1:11" x14ac:dyDescent="0.2">
      <c r="I2274" s="46"/>
      <c r="J2274" s="41"/>
      <c r="K2274" s="41"/>
    </row>
    <row r="2275" spans="1:11" x14ac:dyDescent="0.2">
      <c r="A2275" s="42"/>
      <c r="B2275" s="42"/>
      <c r="C2275" s="42"/>
      <c r="D2275" s="42"/>
      <c r="E2275" s="42"/>
      <c r="F2275" s="42"/>
      <c r="G2275" s="42"/>
      <c r="H2275" s="42"/>
      <c r="I2275" s="42"/>
      <c r="J2275" s="44"/>
      <c r="K2275" s="44"/>
    </row>
    <row r="2276" spans="1:11" x14ac:dyDescent="0.2">
      <c r="I2276" s="46"/>
      <c r="J2276" s="41"/>
      <c r="K2276" s="41"/>
    </row>
    <row r="2277" spans="1:11" x14ac:dyDescent="0.2">
      <c r="A2277" s="42"/>
      <c r="B2277" s="42"/>
      <c r="C2277" s="42"/>
      <c r="D2277" s="42"/>
      <c r="E2277" s="42"/>
      <c r="F2277" s="42"/>
      <c r="G2277" s="42"/>
      <c r="H2277" s="42"/>
      <c r="I2277" s="42"/>
      <c r="J2277" s="44"/>
      <c r="K2277" s="44"/>
    </row>
    <row r="2278" spans="1:11" x14ac:dyDescent="0.2">
      <c r="I2278" s="46"/>
      <c r="J2278" s="41"/>
      <c r="K2278" s="41"/>
    </row>
    <row r="2279" spans="1:11" x14ac:dyDescent="0.2">
      <c r="A2279" s="42"/>
      <c r="B2279" s="42"/>
      <c r="C2279" s="42"/>
      <c r="D2279" s="42"/>
      <c r="E2279" s="42"/>
      <c r="F2279" s="42"/>
      <c r="G2279" s="42"/>
      <c r="H2279" s="42"/>
      <c r="I2279" s="42"/>
      <c r="J2279" s="44"/>
      <c r="K2279" s="44"/>
    </row>
    <row r="2280" spans="1:11" x14ac:dyDescent="0.2">
      <c r="I2280" s="46"/>
      <c r="J2280" s="41"/>
      <c r="K2280" s="41"/>
    </row>
    <row r="2281" spans="1:11" x14ac:dyDescent="0.2">
      <c r="A2281" s="42"/>
      <c r="B2281" s="42"/>
      <c r="C2281" s="42"/>
      <c r="D2281" s="42"/>
      <c r="E2281" s="42"/>
      <c r="F2281" s="42"/>
      <c r="G2281" s="42"/>
      <c r="H2281" s="42"/>
      <c r="I2281" s="42"/>
      <c r="J2281" s="44"/>
      <c r="K2281" s="44"/>
    </row>
    <row r="2282" spans="1:11" x14ac:dyDescent="0.2">
      <c r="I2282" s="46"/>
      <c r="J2282" s="41"/>
      <c r="K2282" s="41"/>
    </row>
    <row r="2283" spans="1:11" x14ac:dyDescent="0.2">
      <c r="A2283" s="42"/>
      <c r="B2283" s="42"/>
      <c r="C2283" s="42"/>
      <c r="D2283" s="42"/>
      <c r="E2283" s="42"/>
      <c r="F2283" s="42"/>
      <c r="G2283" s="42"/>
      <c r="H2283" s="42"/>
      <c r="I2283" s="42"/>
      <c r="J2283" s="44"/>
      <c r="K2283" s="44"/>
    </row>
    <row r="2284" spans="1:11" x14ac:dyDescent="0.2">
      <c r="I2284" s="46"/>
      <c r="J2284" s="41"/>
      <c r="K2284" s="41"/>
    </row>
    <row r="2285" spans="1:11" x14ac:dyDescent="0.2">
      <c r="A2285" s="42"/>
      <c r="B2285" s="42"/>
      <c r="C2285" s="42"/>
      <c r="D2285" s="42"/>
      <c r="E2285" s="42"/>
      <c r="F2285" s="42"/>
      <c r="G2285" s="42"/>
      <c r="H2285" s="42"/>
      <c r="I2285" s="42"/>
      <c r="J2285" s="44"/>
      <c r="K2285" s="44"/>
    </row>
    <row r="2286" spans="1:11" x14ac:dyDescent="0.2">
      <c r="I2286" s="46"/>
      <c r="J2286" s="41"/>
      <c r="K2286" s="41"/>
    </row>
    <row r="2287" spans="1:11" x14ac:dyDescent="0.2">
      <c r="A2287" s="42"/>
      <c r="B2287" s="42"/>
      <c r="C2287" s="42"/>
      <c r="D2287" s="42"/>
      <c r="E2287" s="42"/>
      <c r="F2287" s="42"/>
      <c r="G2287" s="42"/>
      <c r="H2287" s="42"/>
      <c r="I2287" s="42"/>
      <c r="J2287" s="44"/>
      <c r="K2287" s="44"/>
    </row>
    <row r="2288" spans="1:11" x14ac:dyDescent="0.2">
      <c r="I2288" s="46"/>
      <c r="J2288" s="41"/>
      <c r="K2288" s="41"/>
    </row>
    <row r="2289" spans="1:11" x14ac:dyDescent="0.2">
      <c r="A2289" s="42"/>
      <c r="B2289" s="42"/>
      <c r="C2289" s="42"/>
      <c r="D2289" s="42"/>
      <c r="E2289" s="42"/>
      <c r="F2289" s="42"/>
      <c r="G2289" s="42"/>
      <c r="H2289" s="42"/>
      <c r="I2289" s="42"/>
      <c r="J2289" s="44"/>
      <c r="K2289" s="44"/>
    </row>
    <row r="2290" spans="1:11" x14ac:dyDescent="0.2">
      <c r="I2290" s="46"/>
      <c r="J2290" s="41"/>
      <c r="K2290" s="41"/>
    </row>
    <row r="2291" spans="1:11" x14ac:dyDescent="0.2">
      <c r="A2291" s="42"/>
      <c r="B2291" s="42"/>
      <c r="C2291" s="42"/>
      <c r="D2291" s="42"/>
      <c r="E2291" s="42"/>
      <c r="F2291" s="42"/>
      <c r="G2291" s="42"/>
      <c r="H2291" s="42"/>
      <c r="I2291" s="42"/>
      <c r="J2291" s="44"/>
      <c r="K2291" s="44"/>
    </row>
    <row r="2292" spans="1:11" x14ac:dyDescent="0.2">
      <c r="I2292" s="46"/>
      <c r="J2292" s="41"/>
      <c r="K2292" s="41"/>
    </row>
    <row r="2293" spans="1:11" x14ac:dyDescent="0.2">
      <c r="A2293" s="42"/>
      <c r="B2293" s="42"/>
      <c r="C2293" s="42"/>
      <c r="D2293" s="42"/>
      <c r="E2293" s="42"/>
      <c r="F2293" s="42"/>
      <c r="G2293" s="42"/>
      <c r="H2293" s="42"/>
      <c r="I2293" s="42"/>
      <c r="J2293" s="44"/>
      <c r="K2293" s="44"/>
    </row>
    <row r="2294" spans="1:11" x14ac:dyDescent="0.2">
      <c r="I2294" s="46"/>
      <c r="J2294" s="41"/>
      <c r="K2294" s="41"/>
    </row>
    <row r="2295" spans="1:11" x14ac:dyDescent="0.2">
      <c r="A2295" s="42"/>
      <c r="B2295" s="42"/>
      <c r="C2295" s="42"/>
      <c r="D2295" s="42"/>
      <c r="E2295" s="42"/>
      <c r="F2295" s="42"/>
      <c r="G2295" s="42"/>
      <c r="H2295" s="42"/>
      <c r="I2295" s="42"/>
      <c r="J2295" s="44"/>
      <c r="K2295" s="44"/>
    </row>
    <row r="2296" spans="1:11" x14ac:dyDescent="0.2">
      <c r="I2296" s="46"/>
      <c r="J2296" s="41"/>
      <c r="K2296" s="41"/>
    </row>
    <row r="2297" spans="1:11" x14ac:dyDescent="0.2">
      <c r="A2297" s="42"/>
      <c r="B2297" s="42"/>
      <c r="C2297" s="42"/>
      <c r="D2297" s="42"/>
      <c r="E2297" s="42"/>
      <c r="F2297" s="42"/>
      <c r="G2297" s="42"/>
      <c r="H2297" s="42"/>
      <c r="I2297" s="42"/>
      <c r="J2297" s="44"/>
      <c r="K2297" s="44"/>
    </row>
    <row r="2298" spans="1:11" x14ac:dyDescent="0.2">
      <c r="I2298" s="46"/>
      <c r="J2298" s="41"/>
      <c r="K2298" s="41"/>
    </row>
    <row r="2299" spans="1:11" x14ac:dyDescent="0.2">
      <c r="A2299" s="42"/>
      <c r="B2299" s="42"/>
      <c r="C2299" s="42"/>
      <c r="D2299" s="42"/>
      <c r="E2299" s="42"/>
      <c r="F2299" s="42"/>
      <c r="G2299" s="42"/>
      <c r="H2299" s="42"/>
      <c r="I2299" s="42"/>
      <c r="J2299" s="44"/>
      <c r="K2299" s="44"/>
    </row>
    <row r="2300" spans="1:11" x14ac:dyDescent="0.2">
      <c r="I2300" s="46"/>
      <c r="J2300" s="41"/>
      <c r="K2300" s="41"/>
    </row>
    <row r="2301" spans="1:11" x14ac:dyDescent="0.2">
      <c r="A2301" s="42"/>
      <c r="B2301" s="42"/>
      <c r="C2301" s="42"/>
      <c r="D2301" s="42"/>
      <c r="E2301" s="42"/>
      <c r="F2301" s="42"/>
      <c r="G2301" s="42"/>
      <c r="H2301" s="42"/>
      <c r="I2301" s="42"/>
      <c r="J2301" s="44"/>
      <c r="K2301" s="44"/>
    </row>
    <row r="2302" spans="1:11" x14ac:dyDescent="0.2">
      <c r="I2302" s="46"/>
      <c r="J2302" s="41"/>
      <c r="K2302" s="41"/>
    </row>
    <row r="2303" spans="1:11" x14ac:dyDescent="0.2">
      <c r="A2303" s="42"/>
      <c r="B2303" s="42"/>
      <c r="C2303" s="42"/>
      <c r="D2303" s="42"/>
      <c r="E2303" s="42"/>
      <c r="F2303" s="42"/>
      <c r="G2303" s="42"/>
      <c r="H2303" s="42"/>
      <c r="I2303" s="42"/>
      <c r="J2303" s="44"/>
      <c r="K2303" s="44"/>
    </row>
    <row r="2304" spans="1:11" x14ac:dyDescent="0.2">
      <c r="I2304" s="46"/>
      <c r="J2304" s="41"/>
      <c r="K2304" s="41"/>
    </row>
    <row r="2305" spans="1:11" x14ac:dyDescent="0.2">
      <c r="A2305" s="42"/>
      <c r="B2305" s="42"/>
      <c r="C2305" s="42"/>
      <c r="D2305" s="42"/>
      <c r="E2305" s="42"/>
      <c r="F2305" s="42"/>
      <c r="G2305" s="42"/>
      <c r="H2305" s="42"/>
      <c r="I2305" s="42"/>
      <c r="J2305" s="44"/>
      <c r="K2305" s="44"/>
    </row>
    <row r="2306" spans="1:11" x14ac:dyDescent="0.2">
      <c r="I2306" s="46"/>
      <c r="J2306" s="41"/>
      <c r="K2306" s="41"/>
    </row>
    <row r="2307" spans="1:11" x14ac:dyDescent="0.2">
      <c r="A2307" s="42"/>
      <c r="B2307" s="42"/>
      <c r="C2307" s="42"/>
      <c r="D2307" s="42"/>
      <c r="E2307" s="42"/>
      <c r="F2307" s="42"/>
      <c r="G2307" s="42"/>
      <c r="H2307" s="42"/>
      <c r="I2307" s="42"/>
      <c r="J2307" s="44"/>
      <c r="K2307" s="44"/>
    </row>
    <row r="2308" spans="1:11" x14ac:dyDescent="0.2">
      <c r="I2308" s="46"/>
      <c r="J2308" s="41"/>
      <c r="K2308" s="41"/>
    </row>
    <row r="2309" spans="1:11" x14ac:dyDescent="0.2">
      <c r="A2309" s="42"/>
      <c r="B2309" s="42"/>
      <c r="C2309" s="42"/>
      <c r="D2309" s="42"/>
      <c r="E2309" s="42"/>
      <c r="F2309" s="42"/>
      <c r="G2309" s="42"/>
      <c r="H2309" s="42"/>
      <c r="I2309" s="42"/>
      <c r="J2309" s="44"/>
      <c r="K2309" s="44"/>
    </row>
    <row r="2310" spans="1:11" x14ac:dyDescent="0.2">
      <c r="I2310" s="46"/>
      <c r="J2310" s="41"/>
      <c r="K2310" s="41"/>
    </row>
    <row r="2311" spans="1:11" x14ac:dyDescent="0.2">
      <c r="A2311" s="42"/>
      <c r="B2311" s="42"/>
      <c r="C2311" s="42"/>
      <c r="D2311" s="42"/>
      <c r="E2311" s="42"/>
      <c r="F2311" s="42"/>
      <c r="G2311" s="42"/>
      <c r="H2311" s="42"/>
      <c r="I2311" s="42"/>
      <c r="J2311" s="44"/>
      <c r="K2311" s="44"/>
    </row>
    <row r="2312" spans="1:11" x14ac:dyDescent="0.2">
      <c r="I2312" s="46"/>
      <c r="J2312" s="41"/>
      <c r="K2312" s="41"/>
    </row>
    <row r="2313" spans="1:11" x14ac:dyDescent="0.2">
      <c r="A2313" s="42"/>
      <c r="B2313" s="42"/>
      <c r="C2313" s="42"/>
      <c r="D2313" s="42"/>
      <c r="E2313" s="42"/>
      <c r="F2313" s="42"/>
      <c r="G2313" s="42"/>
      <c r="H2313" s="42"/>
      <c r="I2313" s="42"/>
      <c r="J2313" s="44"/>
      <c r="K2313" s="44"/>
    </row>
    <row r="2314" spans="1:11" x14ac:dyDescent="0.2">
      <c r="I2314" s="46"/>
      <c r="J2314" s="41"/>
      <c r="K2314" s="41"/>
    </row>
    <row r="2315" spans="1:11" x14ac:dyDescent="0.2">
      <c r="A2315" s="42"/>
      <c r="B2315" s="42"/>
      <c r="C2315" s="42"/>
      <c r="D2315" s="42"/>
      <c r="E2315" s="42"/>
      <c r="F2315" s="42"/>
      <c r="G2315" s="42"/>
      <c r="H2315" s="42"/>
      <c r="I2315" s="42"/>
      <c r="J2315" s="44"/>
      <c r="K2315" s="44"/>
    </row>
    <row r="2316" spans="1:11" x14ac:dyDescent="0.2">
      <c r="I2316" s="46"/>
      <c r="J2316" s="41"/>
      <c r="K2316" s="41"/>
    </row>
    <row r="2317" spans="1:11" x14ac:dyDescent="0.2">
      <c r="A2317" s="42"/>
      <c r="B2317" s="42"/>
      <c r="C2317" s="42"/>
      <c r="D2317" s="42"/>
      <c r="E2317" s="42"/>
      <c r="F2317" s="42"/>
      <c r="G2317" s="42"/>
      <c r="H2317" s="42"/>
      <c r="I2317" s="42"/>
      <c r="J2317" s="44"/>
      <c r="K2317" s="44"/>
    </row>
    <row r="2318" spans="1:11" x14ac:dyDescent="0.2">
      <c r="I2318" s="46"/>
      <c r="J2318" s="41"/>
      <c r="K2318" s="41"/>
    </row>
    <row r="2319" spans="1:11" x14ac:dyDescent="0.2">
      <c r="A2319" s="42"/>
      <c r="B2319" s="42"/>
      <c r="C2319" s="42"/>
      <c r="D2319" s="42"/>
      <c r="E2319" s="42"/>
      <c r="F2319" s="42"/>
      <c r="G2319" s="42"/>
      <c r="H2319" s="42"/>
      <c r="I2319" s="42"/>
      <c r="J2319" s="44"/>
      <c r="K2319" s="44"/>
    </row>
    <row r="2320" spans="1:11" x14ac:dyDescent="0.2">
      <c r="I2320" s="46"/>
      <c r="J2320" s="41"/>
      <c r="K2320" s="41"/>
    </row>
    <row r="2321" spans="1:11" x14ac:dyDescent="0.2">
      <c r="A2321" s="42"/>
      <c r="B2321" s="42"/>
      <c r="C2321" s="42"/>
      <c r="D2321" s="42"/>
      <c r="E2321" s="42"/>
      <c r="F2321" s="42"/>
      <c r="G2321" s="42"/>
      <c r="H2321" s="42"/>
      <c r="I2321" s="42"/>
      <c r="J2321" s="44"/>
      <c r="K2321" s="44"/>
    </row>
    <row r="2322" spans="1:11" x14ac:dyDescent="0.2">
      <c r="I2322" s="46"/>
      <c r="J2322" s="41"/>
      <c r="K2322" s="41"/>
    </row>
    <row r="2323" spans="1:11" x14ac:dyDescent="0.2">
      <c r="A2323" s="42"/>
      <c r="B2323" s="42"/>
      <c r="C2323" s="42"/>
      <c r="D2323" s="42"/>
      <c r="E2323" s="42"/>
      <c r="F2323" s="42"/>
      <c r="G2323" s="42"/>
      <c r="H2323" s="42"/>
      <c r="I2323" s="42"/>
      <c r="J2323" s="44"/>
      <c r="K2323" s="44"/>
    </row>
    <row r="2324" spans="1:11" x14ac:dyDescent="0.2">
      <c r="I2324" s="46"/>
      <c r="J2324" s="41"/>
      <c r="K2324" s="41"/>
    </row>
    <row r="2325" spans="1:11" x14ac:dyDescent="0.2">
      <c r="A2325" s="42"/>
      <c r="B2325" s="42"/>
      <c r="C2325" s="42"/>
      <c r="D2325" s="42"/>
      <c r="E2325" s="42"/>
      <c r="F2325" s="42"/>
      <c r="G2325" s="42"/>
      <c r="H2325" s="42"/>
      <c r="I2325" s="42"/>
      <c r="J2325" s="44"/>
      <c r="K2325" s="44"/>
    </row>
    <row r="2326" spans="1:11" x14ac:dyDescent="0.2">
      <c r="I2326" s="46"/>
      <c r="J2326" s="41"/>
      <c r="K2326" s="41"/>
    </row>
    <row r="2327" spans="1:11" x14ac:dyDescent="0.2">
      <c r="A2327" s="42"/>
      <c r="B2327" s="42"/>
      <c r="C2327" s="42"/>
      <c r="D2327" s="42"/>
      <c r="E2327" s="42"/>
      <c r="F2327" s="42"/>
      <c r="G2327" s="42"/>
      <c r="H2327" s="42"/>
      <c r="I2327" s="42"/>
      <c r="J2327" s="44"/>
      <c r="K2327" s="44"/>
    </row>
    <row r="2328" spans="1:11" x14ac:dyDescent="0.2">
      <c r="I2328" s="46"/>
      <c r="J2328" s="41"/>
      <c r="K2328" s="41"/>
    </row>
    <row r="2329" spans="1:11" x14ac:dyDescent="0.2">
      <c r="A2329" s="42"/>
      <c r="B2329" s="42"/>
      <c r="C2329" s="42"/>
      <c r="D2329" s="42"/>
      <c r="E2329" s="42"/>
      <c r="F2329" s="42"/>
      <c r="G2329" s="42"/>
      <c r="H2329" s="42"/>
      <c r="I2329" s="42"/>
      <c r="J2329" s="44"/>
      <c r="K2329" s="44"/>
    </row>
    <row r="2330" spans="1:11" x14ac:dyDescent="0.2">
      <c r="I2330" s="46"/>
      <c r="J2330" s="41"/>
      <c r="K2330" s="41"/>
    </row>
    <row r="2331" spans="1:11" x14ac:dyDescent="0.2">
      <c r="A2331" s="42"/>
      <c r="B2331" s="42"/>
      <c r="C2331" s="42"/>
      <c r="D2331" s="42"/>
      <c r="E2331" s="42"/>
      <c r="F2331" s="42"/>
      <c r="G2331" s="42"/>
      <c r="H2331" s="42"/>
      <c r="I2331" s="42"/>
      <c r="J2331" s="44"/>
      <c r="K2331" s="44"/>
    </row>
    <row r="2332" spans="1:11" x14ac:dyDescent="0.2">
      <c r="I2332" s="46"/>
      <c r="J2332" s="41"/>
      <c r="K2332" s="41"/>
    </row>
    <row r="2333" spans="1:11" x14ac:dyDescent="0.2">
      <c r="A2333" s="42"/>
      <c r="B2333" s="42"/>
      <c r="C2333" s="42"/>
      <c r="D2333" s="42"/>
      <c r="E2333" s="42"/>
      <c r="F2333" s="42"/>
      <c r="G2333" s="42"/>
      <c r="H2333" s="42"/>
      <c r="I2333" s="42"/>
      <c r="J2333" s="44"/>
      <c r="K2333" s="44"/>
    </row>
    <row r="2334" spans="1:11" x14ac:dyDescent="0.2">
      <c r="I2334" s="46"/>
      <c r="J2334" s="41"/>
      <c r="K2334" s="41"/>
    </row>
    <row r="2335" spans="1:11" x14ac:dyDescent="0.2">
      <c r="A2335" s="42"/>
      <c r="B2335" s="42"/>
      <c r="C2335" s="42"/>
      <c r="D2335" s="42"/>
      <c r="E2335" s="42"/>
      <c r="F2335" s="42"/>
      <c r="G2335" s="42"/>
      <c r="H2335" s="42"/>
      <c r="I2335" s="42"/>
      <c r="J2335" s="44"/>
      <c r="K2335" s="44"/>
    </row>
    <row r="2336" spans="1:11" x14ac:dyDescent="0.2">
      <c r="I2336" s="46"/>
      <c r="J2336" s="41"/>
      <c r="K2336" s="41"/>
    </row>
    <row r="2337" spans="1:11" x14ac:dyDescent="0.2">
      <c r="A2337" s="42"/>
      <c r="B2337" s="42"/>
      <c r="C2337" s="42"/>
      <c r="D2337" s="42"/>
      <c r="E2337" s="42"/>
      <c r="F2337" s="42"/>
      <c r="G2337" s="42"/>
      <c r="H2337" s="42"/>
      <c r="I2337" s="42"/>
      <c r="J2337" s="44"/>
      <c r="K2337" s="44"/>
    </row>
    <row r="2338" spans="1:11" x14ac:dyDescent="0.2">
      <c r="I2338" s="46"/>
      <c r="J2338" s="41"/>
      <c r="K2338" s="41"/>
    </row>
    <row r="2339" spans="1:11" x14ac:dyDescent="0.2">
      <c r="A2339" s="42"/>
      <c r="B2339" s="42"/>
      <c r="C2339" s="42"/>
      <c r="D2339" s="42"/>
      <c r="E2339" s="42"/>
      <c r="F2339" s="42"/>
      <c r="G2339" s="42"/>
      <c r="H2339" s="42"/>
      <c r="I2339" s="42"/>
      <c r="J2339" s="44"/>
      <c r="K2339" s="44"/>
    </row>
    <row r="2340" spans="1:11" x14ac:dyDescent="0.2">
      <c r="I2340" s="46"/>
      <c r="J2340" s="41"/>
      <c r="K2340" s="41"/>
    </row>
    <row r="2341" spans="1:11" x14ac:dyDescent="0.2">
      <c r="A2341" s="42"/>
      <c r="B2341" s="42"/>
      <c r="C2341" s="42"/>
      <c r="D2341" s="42"/>
      <c r="E2341" s="42"/>
      <c r="F2341" s="42"/>
      <c r="G2341" s="42"/>
      <c r="H2341" s="42"/>
      <c r="I2341" s="42"/>
      <c r="J2341" s="44"/>
      <c r="K2341" s="44"/>
    </row>
    <row r="2342" spans="1:11" x14ac:dyDescent="0.2">
      <c r="I2342" s="46"/>
      <c r="J2342" s="41"/>
      <c r="K2342" s="41"/>
    </row>
    <row r="2343" spans="1:11" x14ac:dyDescent="0.2">
      <c r="A2343" s="42"/>
      <c r="B2343" s="42"/>
      <c r="C2343" s="42"/>
      <c r="D2343" s="42"/>
      <c r="E2343" s="42"/>
      <c r="F2343" s="42"/>
      <c r="G2343" s="42"/>
      <c r="H2343" s="42"/>
      <c r="I2343" s="42"/>
      <c r="J2343" s="44"/>
      <c r="K2343" s="44"/>
    </row>
    <row r="2344" spans="1:11" x14ac:dyDescent="0.2">
      <c r="I2344" s="46"/>
      <c r="J2344" s="41"/>
      <c r="K2344" s="41"/>
    </row>
    <row r="2345" spans="1:11" x14ac:dyDescent="0.2">
      <c r="A2345" s="42"/>
      <c r="B2345" s="42"/>
      <c r="C2345" s="42"/>
      <c r="D2345" s="42"/>
      <c r="E2345" s="42"/>
      <c r="F2345" s="42"/>
      <c r="G2345" s="42"/>
      <c r="H2345" s="42"/>
      <c r="I2345" s="42"/>
      <c r="J2345" s="44"/>
      <c r="K2345" s="44"/>
    </row>
    <row r="2346" spans="1:11" x14ac:dyDescent="0.2">
      <c r="I2346" s="46"/>
      <c r="J2346" s="41"/>
      <c r="K2346" s="41"/>
    </row>
    <row r="2347" spans="1:11" x14ac:dyDescent="0.2">
      <c r="A2347" s="42"/>
      <c r="B2347" s="42"/>
      <c r="C2347" s="42"/>
      <c r="D2347" s="42"/>
      <c r="E2347" s="42"/>
      <c r="F2347" s="42"/>
      <c r="G2347" s="42"/>
      <c r="H2347" s="42"/>
      <c r="I2347" s="42"/>
      <c r="J2347" s="44"/>
      <c r="K2347" s="44"/>
    </row>
    <row r="2348" spans="1:11" x14ac:dyDescent="0.2">
      <c r="I2348" s="46"/>
      <c r="J2348" s="41"/>
      <c r="K2348" s="41"/>
    </row>
    <row r="2349" spans="1:11" x14ac:dyDescent="0.2">
      <c r="A2349" s="42"/>
      <c r="B2349" s="42"/>
      <c r="C2349" s="42"/>
      <c r="D2349" s="42"/>
      <c r="E2349" s="42"/>
      <c r="F2349" s="42"/>
      <c r="G2349" s="42"/>
      <c r="H2349" s="42"/>
      <c r="I2349" s="42"/>
      <c r="J2349" s="44"/>
      <c r="K2349" s="44"/>
    </row>
    <row r="2350" spans="1:11" x14ac:dyDescent="0.2">
      <c r="I2350" s="46"/>
      <c r="J2350" s="41"/>
      <c r="K2350" s="41"/>
    </row>
    <row r="2351" spans="1:11" x14ac:dyDescent="0.2">
      <c r="A2351" s="42"/>
      <c r="B2351" s="42"/>
      <c r="C2351" s="42"/>
      <c r="D2351" s="42"/>
      <c r="E2351" s="42"/>
      <c r="F2351" s="42"/>
      <c r="G2351" s="42"/>
      <c r="H2351" s="42"/>
      <c r="I2351" s="42"/>
      <c r="J2351" s="44"/>
      <c r="K2351" s="44"/>
    </row>
    <row r="2352" spans="1:11" x14ac:dyDescent="0.2">
      <c r="I2352" s="46"/>
      <c r="J2352" s="41"/>
      <c r="K2352" s="41"/>
    </row>
    <row r="2353" spans="1:11" x14ac:dyDescent="0.2">
      <c r="A2353" s="42"/>
      <c r="B2353" s="42"/>
      <c r="C2353" s="42"/>
      <c r="D2353" s="42"/>
      <c r="E2353" s="42"/>
      <c r="F2353" s="42"/>
      <c r="G2353" s="42"/>
      <c r="H2353" s="42"/>
      <c r="I2353" s="42"/>
      <c r="J2353" s="44"/>
      <c r="K2353" s="44"/>
    </row>
    <row r="2354" spans="1:11" x14ac:dyDescent="0.2">
      <c r="I2354" s="46"/>
      <c r="J2354" s="41"/>
      <c r="K2354" s="41"/>
    </row>
    <row r="2355" spans="1:11" x14ac:dyDescent="0.2">
      <c r="A2355" s="42"/>
      <c r="B2355" s="42"/>
      <c r="C2355" s="42"/>
      <c r="D2355" s="42"/>
      <c r="E2355" s="42"/>
      <c r="F2355" s="42"/>
      <c r="G2355" s="42"/>
      <c r="H2355" s="42"/>
      <c r="I2355" s="42"/>
      <c r="J2355" s="44"/>
      <c r="K2355" s="44"/>
    </row>
    <row r="2356" spans="1:11" x14ac:dyDescent="0.2">
      <c r="I2356" s="46"/>
      <c r="J2356" s="41"/>
      <c r="K2356" s="41"/>
    </row>
    <row r="2357" spans="1:11" x14ac:dyDescent="0.2">
      <c r="A2357" s="42"/>
      <c r="B2357" s="42"/>
      <c r="C2357" s="42"/>
      <c r="D2357" s="42"/>
      <c r="E2357" s="42"/>
      <c r="F2357" s="42"/>
      <c r="G2357" s="42"/>
      <c r="H2357" s="42"/>
      <c r="I2357" s="42"/>
      <c r="J2357" s="44"/>
      <c r="K2357" s="44"/>
    </row>
    <row r="2358" spans="1:11" x14ac:dyDescent="0.2">
      <c r="I2358" s="46"/>
      <c r="J2358" s="41"/>
      <c r="K2358" s="41"/>
    </row>
    <row r="2359" spans="1:11" x14ac:dyDescent="0.2">
      <c r="A2359" s="42"/>
      <c r="B2359" s="42"/>
      <c r="C2359" s="42"/>
      <c r="D2359" s="42"/>
      <c r="E2359" s="42"/>
      <c r="F2359" s="42"/>
      <c r="G2359" s="42"/>
      <c r="H2359" s="42"/>
      <c r="I2359" s="42"/>
      <c r="J2359" s="44"/>
      <c r="K2359" s="44"/>
    </row>
    <row r="2360" spans="1:11" x14ac:dyDescent="0.2">
      <c r="I2360" s="46"/>
      <c r="J2360" s="41"/>
      <c r="K2360" s="41"/>
    </row>
    <row r="2361" spans="1:11" x14ac:dyDescent="0.2">
      <c r="A2361" s="42"/>
      <c r="B2361" s="42"/>
      <c r="C2361" s="42"/>
      <c r="D2361" s="42"/>
      <c r="E2361" s="42"/>
      <c r="F2361" s="42"/>
      <c r="G2361" s="42"/>
      <c r="H2361" s="42"/>
      <c r="I2361" s="42"/>
      <c r="J2361" s="44"/>
      <c r="K2361" s="44"/>
    </row>
    <row r="2362" spans="1:11" x14ac:dyDescent="0.2">
      <c r="I2362" s="46"/>
      <c r="J2362" s="41"/>
      <c r="K2362" s="41"/>
    </row>
    <row r="2363" spans="1:11" x14ac:dyDescent="0.2">
      <c r="A2363" s="42"/>
      <c r="B2363" s="42"/>
      <c r="C2363" s="42"/>
      <c r="D2363" s="42"/>
      <c r="E2363" s="42"/>
      <c r="F2363" s="42"/>
      <c r="G2363" s="42"/>
      <c r="H2363" s="42"/>
      <c r="I2363" s="42"/>
      <c r="J2363" s="44"/>
      <c r="K2363" s="44"/>
    </row>
    <row r="2364" spans="1:11" x14ac:dyDescent="0.2">
      <c r="I2364" s="46"/>
      <c r="J2364" s="41"/>
      <c r="K2364" s="41"/>
    </row>
    <row r="2365" spans="1:11" x14ac:dyDescent="0.2">
      <c r="A2365" s="42"/>
      <c r="B2365" s="42"/>
      <c r="C2365" s="42"/>
      <c r="D2365" s="42"/>
      <c r="E2365" s="42"/>
      <c r="F2365" s="42"/>
      <c r="G2365" s="42"/>
      <c r="H2365" s="42"/>
      <c r="I2365" s="42"/>
      <c r="J2365" s="44"/>
      <c r="K2365" s="44"/>
    </row>
    <row r="2366" spans="1:11" x14ac:dyDescent="0.2">
      <c r="I2366" s="46"/>
      <c r="J2366" s="41"/>
      <c r="K2366" s="41"/>
    </row>
    <row r="2367" spans="1:11" x14ac:dyDescent="0.2">
      <c r="A2367" s="42"/>
      <c r="B2367" s="42"/>
      <c r="C2367" s="42"/>
      <c r="D2367" s="42"/>
      <c r="E2367" s="42"/>
      <c r="F2367" s="42"/>
      <c r="G2367" s="42"/>
      <c r="H2367" s="42"/>
      <c r="I2367" s="42"/>
      <c r="J2367" s="44"/>
      <c r="K2367" s="44"/>
    </row>
    <row r="2368" spans="1:11" x14ac:dyDescent="0.2">
      <c r="I2368" s="46"/>
      <c r="J2368" s="41"/>
      <c r="K2368" s="41"/>
    </row>
    <row r="2369" spans="1:11" x14ac:dyDescent="0.2">
      <c r="A2369" s="42"/>
      <c r="B2369" s="42"/>
      <c r="C2369" s="42"/>
      <c r="D2369" s="42"/>
      <c r="E2369" s="42"/>
      <c r="F2369" s="42"/>
      <c r="G2369" s="42"/>
      <c r="H2369" s="42"/>
      <c r="I2369" s="42"/>
      <c r="J2369" s="44"/>
      <c r="K2369" s="44"/>
    </row>
    <row r="2370" spans="1:11" x14ac:dyDescent="0.2">
      <c r="I2370" s="46"/>
      <c r="J2370" s="41"/>
      <c r="K2370" s="41"/>
    </row>
    <row r="2371" spans="1:11" x14ac:dyDescent="0.2">
      <c r="A2371" s="42"/>
      <c r="B2371" s="42"/>
      <c r="C2371" s="42"/>
      <c r="D2371" s="42"/>
      <c r="E2371" s="42"/>
      <c r="F2371" s="42"/>
      <c r="G2371" s="42"/>
      <c r="H2371" s="42"/>
      <c r="I2371" s="42"/>
      <c r="J2371" s="44"/>
      <c r="K2371" s="44"/>
    </row>
    <row r="2372" spans="1:11" x14ac:dyDescent="0.2">
      <c r="I2372" s="46"/>
      <c r="J2372" s="41"/>
      <c r="K2372" s="41"/>
    </row>
    <row r="2373" spans="1:11" x14ac:dyDescent="0.2">
      <c r="A2373" s="42"/>
      <c r="B2373" s="42"/>
      <c r="C2373" s="42"/>
      <c r="D2373" s="42"/>
      <c r="E2373" s="42"/>
      <c r="F2373" s="42"/>
      <c r="G2373" s="42"/>
      <c r="H2373" s="42"/>
      <c r="I2373" s="42"/>
      <c r="J2373" s="44"/>
      <c r="K2373" s="44"/>
    </row>
    <row r="2374" spans="1:11" x14ac:dyDescent="0.2">
      <c r="I2374" s="46"/>
      <c r="J2374" s="41"/>
      <c r="K2374" s="41"/>
    </row>
    <row r="2375" spans="1:11" x14ac:dyDescent="0.2">
      <c r="A2375" s="42"/>
      <c r="B2375" s="42"/>
      <c r="C2375" s="42"/>
      <c r="D2375" s="42"/>
      <c r="E2375" s="42"/>
      <c r="F2375" s="42"/>
      <c r="G2375" s="42"/>
      <c r="H2375" s="42"/>
      <c r="I2375" s="42"/>
      <c r="J2375" s="44"/>
      <c r="K2375" s="44"/>
    </row>
    <row r="2376" spans="1:11" x14ac:dyDescent="0.2">
      <c r="I2376" s="46"/>
      <c r="J2376" s="41"/>
      <c r="K2376" s="41"/>
    </row>
    <row r="2377" spans="1:11" x14ac:dyDescent="0.2">
      <c r="A2377" s="42"/>
      <c r="B2377" s="42"/>
      <c r="C2377" s="42"/>
      <c r="D2377" s="42"/>
      <c r="E2377" s="42"/>
      <c r="F2377" s="42"/>
      <c r="G2377" s="42"/>
      <c r="H2377" s="42"/>
      <c r="I2377" s="42"/>
      <c r="J2377" s="44"/>
      <c r="K2377" s="44"/>
    </row>
    <row r="2378" spans="1:11" x14ac:dyDescent="0.2">
      <c r="I2378" s="46"/>
      <c r="J2378" s="41"/>
      <c r="K2378" s="41"/>
    </row>
    <row r="2379" spans="1:11" x14ac:dyDescent="0.2">
      <c r="A2379" s="42"/>
      <c r="B2379" s="42"/>
      <c r="C2379" s="42"/>
      <c r="D2379" s="42"/>
      <c r="E2379" s="42"/>
      <c r="F2379" s="42"/>
      <c r="G2379" s="42"/>
      <c r="H2379" s="42"/>
      <c r="I2379" s="42"/>
      <c r="J2379" s="44"/>
      <c r="K2379" s="44"/>
    </row>
    <row r="2380" spans="1:11" x14ac:dyDescent="0.2">
      <c r="I2380" s="46"/>
      <c r="J2380" s="41"/>
      <c r="K2380" s="41"/>
    </row>
    <row r="2381" spans="1:11" x14ac:dyDescent="0.2">
      <c r="A2381" s="42"/>
      <c r="B2381" s="42"/>
      <c r="C2381" s="42"/>
      <c r="D2381" s="42"/>
      <c r="E2381" s="42"/>
      <c r="F2381" s="42"/>
      <c r="G2381" s="42"/>
      <c r="H2381" s="42"/>
      <c r="I2381" s="42"/>
      <c r="J2381" s="44"/>
      <c r="K2381" s="44"/>
    </row>
    <row r="2382" spans="1:11" x14ac:dyDescent="0.2">
      <c r="I2382" s="46"/>
      <c r="J2382" s="41"/>
      <c r="K2382" s="41"/>
    </row>
    <row r="2383" spans="1:11" x14ac:dyDescent="0.2">
      <c r="A2383" s="42"/>
      <c r="B2383" s="42"/>
      <c r="C2383" s="42"/>
      <c r="D2383" s="42"/>
      <c r="E2383" s="42"/>
      <c r="F2383" s="42"/>
      <c r="G2383" s="42"/>
      <c r="H2383" s="42"/>
      <c r="I2383" s="42"/>
      <c r="J2383" s="44"/>
      <c r="K2383" s="44"/>
    </row>
    <row r="2384" spans="1:11" x14ac:dyDescent="0.2">
      <c r="I2384" s="46"/>
      <c r="J2384" s="41"/>
      <c r="K2384" s="41"/>
    </row>
    <row r="2385" spans="1:11" x14ac:dyDescent="0.2">
      <c r="A2385" s="42"/>
      <c r="B2385" s="42"/>
      <c r="C2385" s="42"/>
      <c r="D2385" s="42"/>
      <c r="E2385" s="42"/>
      <c r="F2385" s="42"/>
      <c r="G2385" s="42"/>
      <c r="H2385" s="42"/>
      <c r="I2385" s="42"/>
      <c r="J2385" s="44"/>
      <c r="K2385" s="44"/>
    </row>
    <row r="2386" spans="1:11" x14ac:dyDescent="0.2">
      <c r="I2386" s="46"/>
      <c r="J2386" s="41"/>
      <c r="K2386" s="41"/>
    </row>
    <row r="2387" spans="1:11" x14ac:dyDescent="0.2">
      <c r="A2387" s="42"/>
      <c r="B2387" s="42"/>
      <c r="C2387" s="42"/>
      <c r="D2387" s="42"/>
      <c r="E2387" s="42"/>
      <c r="F2387" s="42"/>
      <c r="G2387" s="42"/>
      <c r="H2387" s="42"/>
      <c r="I2387" s="42"/>
      <c r="J2387" s="44"/>
      <c r="K2387" s="44"/>
    </row>
    <row r="2388" spans="1:11" x14ac:dyDescent="0.2">
      <c r="I2388" s="46"/>
      <c r="J2388" s="41"/>
      <c r="K2388" s="41"/>
    </row>
    <row r="2389" spans="1:11" x14ac:dyDescent="0.2">
      <c r="A2389" s="42"/>
      <c r="B2389" s="42"/>
      <c r="C2389" s="42"/>
      <c r="D2389" s="42"/>
      <c r="E2389" s="42"/>
      <c r="F2389" s="42"/>
      <c r="G2389" s="42"/>
      <c r="H2389" s="42"/>
      <c r="I2389" s="42"/>
      <c r="J2389" s="44"/>
      <c r="K2389" s="44"/>
    </row>
    <row r="2390" spans="1:11" x14ac:dyDescent="0.2">
      <c r="I2390" s="46"/>
      <c r="J2390" s="41"/>
      <c r="K2390" s="41"/>
    </row>
    <row r="2391" spans="1:11" x14ac:dyDescent="0.2">
      <c r="A2391" s="42"/>
      <c r="B2391" s="42"/>
      <c r="C2391" s="42"/>
      <c r="D2391" s="42"/>
      <c r="E2391" s="42"/>
      <c r="F2391" s="42"/>
      <c r="G2391" s="42"/>
      <c r="H2391" s="42"/>
      <c r="I2391" s="42"/>
      <c r="J2391" s="44"/>
      <c r="K2391" s="44"/>
    </row>
    <row r="2392" spans="1:11" x14ac:dyDescent="0.2">
      <c r="I2392" s="46"/>
      <c r="J2392" s="41"/>
      <c r="K2392" s="41"/>
    </row>
    <row r="2393" spans="1:11" x14ac:dyDescent="0.2">
      <c r="A2393" s="42"/>
      <c r="B2393" s="42"/>
      <c r="C2393" s="42"/>
      <c r="D2393" s="42"/>
      <c r="E2393" s="42"/>
      <c r="F2393" s="42"/>
      <c r="G2393" s="42"/>
      <c r="H2393" s="42"/>
      <c r="I2393" s="42"/>
      <c r="J2393" s="44"/>
      <c r="K2393" s="44"/>
    </row>
    <row r="2394" spans="1:11" x14ac:dyDescent="0.2">
      <c r="I2394" s="46"/>
      <c r="J2394" s="41"/>
      <c r="K2394" s="41"/>
    </row>
    <row r="2395" spans="1:11" x14ac:dyDescent="0.2">
      <c r="A2395" s="42"/>
      <c r="B2395" s="42"/>
      <c r="C2395" s="42"/>
      <c r="D2395" s="42"/>
      <c r="E2395" s="42"/>
      <c r="F2395" s="42"/>
      <c r="G2395" s="42"/>
      <c r="H2395" s="42"/>
      <c r="I2395" s="42"/>
      <c r="J2395" s="44"/>
      <c r="K2395" s="44"/>
    </row>
    <row r="2396" spans="1:11" x14ac:dyDescent="0.2">
      <c r="I2396" s="46"/>
      <c r="J2396" s="41"/>
      <c r="K2396" s="41"/>
    </row>
    <row r="2397" spans="1:11" x14ac:dyDescent="0.2">
      <c r="A2397" s="42"/>
      <c r="B2397" s="42"/>
      <c r="C2397" s="42"/>
      <c r="D2397" s="42"/>
      <c r="E2397" s="42"/>
      <c r="F2397" s="42"/>
      <c r="G2397" s="42"/>
      <c r="H2397" s="42"/>
      <c r="I2397" s="42"/>
      <c r="J2397" s="44"/>
      <c r="K2397" s="44"/>
    </row>
    <row r="2398" spans="1:11" x14ac:dyDescent="0.2">
      <c r="I2398" s="46"/>
      <c r="J2398" s="41"/>
      <c r="K2398" s="41"/>
    </row>
    <row r="2399" spans="1:11" x14ac:dyDescent="0.2">
      <c r="A2399" s="42"/>
      <c r="B2399" s="42"/>
      <c r="C2399" s="42"/>
      <c r="D2399" s="42"/>
      <c r="E2399" s="42"/>
      <c r="F2399" s="42"/>
      <c r="G2399" s="42"/>
      <c r="H2399" s="42"/>
      <c r="I2399" s="42"/>
      <c r="J2399" s="44"/>
      <c r="K2399" s="44"/>
    </row>
    <row r="2400" spans="1:11" x14ac:dyDescent="0.2">
      <c r="I2400" s="46"/>
      <c r="J2400" s="41"/>
      <c r="K2400" s="41"/>
    </row>
    <row r="2401" spans="1:11" x14ac:dyDescent="0.2">
      <c r="A2401" s="42"/>
      <c r="B2401" s="42"/>
      <c r="C2401" s="42"/>
      <c r="D2401" s="42"/>
      <c r="E2401" s="42"/>
      <c r="F2401" s="42"/>
      <c r="G2401" s="42"/>
      <c r="H2401" s="42"/>
      <c r="I2401" s="42"/>
      <c r="J2401" s="44"/>
      <c r="K2401" s="44"/>
    </row>
    <row r="2402" spans="1:11" x14ac:dyDescent="0.2">
      <c r="I2402" s="46"/>
      <c r="J2402" s="41"/>
      <c r="K2402" s="41"/>
    </row>
    <row r="2403" spans="1:11" x14ac:dyDescent="0.2">
      <c r="A2403" s="42"/>
      <c r="B2403" s="42"/>
      <c r="C2403" s="42"/>
      <c r="D2403" s="42"/>
      <c r="E2403" s="42"/>
      <c r="F2403" s="42"/>
      <c r="G2403" s="42"/>
      <c r="H2403" s="42"/>
      <c r="I2403" s="42"/>
      <c r="J2403" s="44"/>
      <c r="K2403" s="44"/>
    </row>
    <row r="2404" spans="1:11" x14ac:dyDescent="0.2">
      <c r="I2404" s="46"/>
      <c r="J2404" s="41"/>
      <c r="K2404" s="41"/>
    </row>
    <row r="2405" spans="1:11" x14ac:dyDescent="0.2">
      <c r="A2405" s="42"/>
      <c r="B2405" s="42"/>
      <c r="C2405" s="42"/>
      <c r="D2405" s="42"/>
      <c r="E2405" s="42"/>
      <c r="F2405" s="42"/>
      <c r="G2405" s="42"/>
      <c r="H2405" s="42"/>
      <c r="I2405" s="42"/>
      <c r="J2405" s="44"/>
      <c r="K2405" s="44"/>
    </row>
    <row r="2406" spans="1:11" x14ac:dyDescent="0.2">
      <c r="I2406" s="46"/>
      <c r="J2406" s="41"/>
      <c r="K2406" s="41"/>
    </row>
    <row r="2407" spans="1:11" x14ac:dyDescent="0.2">
      <c r="A2407" s="42"/>
      <c r="B2407" s="42"/>
      <c r="C2407" s="42"/>
      <c r="D2407" s="42"/>
      <c r="E2407" s="42"/>
      <c r="F2407" s="42"/>
      <c r="G2407" s="42"/>
      <c r="H2407" s="42"/>
      <c r="I2407" s="42"/>
      <c r="J2407" s="44"/>
      <c r="K2407" s="44"/>
    </row>
    <row r="2408" spans="1:11" x14ac:dyDescent="0.2">
      <c r="I2408" s="46"/>
      <c r="J2408" s="41"/>
      <c r="K2408" s="41"/>
    </row>
    <row r="2409" spans="1:11" x14ac:dyDescent="0.2">
      <c r="A2409" s="42"/>
      <c r="B2409" s="42"/>
      <c r="C2409" s="42"/>
      <c r="D2409" s="42"/>
      <c r="E2409" s="42"/>
      <c r="F2409" s="42"/>
      <c r="G2409" s="42"/>
      <c r="H2409" s="42"/>
      <c r="I2409" s="42"/>
      <c r="J2409" s="44"/>
      <c r="K2409" s="44"/>
    </row>
    <row r="2410" spans="1:11" x14ac:dyDescent="0.2">
      <c r="I2410" s="46"/>
      <c r="J2410" s="41"/>
      <c r="K2410" s="41"/>
    </row>
    <row r="2411" spans="1:11" x14ac:dyDescent="0.2">
      <c r="A2411" s="42"/>
      <c r="B2411" s="42"/>
      <c r="C2411" s="42"/>
      <c r="D2411" s="42"/>
      <c r="E2411" s="42"/>
      <c r="F2411" s="42"/>
      <c r="G2411" s="42"/>
      <c r="H2411" s="42"/>
      <c r="I2411" s="42"/>
      <c r="J2411" s="44"/>
      <c r="K2411" s="44"/>
    </row>
    <row r="2412" spans="1:11" x14ac:dyDescent="0.2">
      <c r="I2412" s="46"/>
      <c r="J2412" s="41"/>
      <c r="K2412" s="41"/>
    </row>
    <row r="2413" spans="1:11" x14ac:dyDescent="0.2">
      <c r="A2413" s="42"/>
      <c r="B2413" s="42"/>
      <c r="C2413" s="42"/>
      <c r="D2413" s="42"/>
      <c r="E2413" s="42"/>
      <c r="F2413" s="42"/>
      <c r="G2413" s="42"/>
      <c r="H2413" s="42"/>
      <c r="I2413" s="42"/>
      <c r="J2413" s="44"/>
      <c r="K2413" s="44"/>
    </row>
    <row r="2414" spans="1:11" x14ac:dyDescent="0.2">
      <c r="I2414" s="46"/>
      <c r="J2414" s="41"/>
      <c r="K2414" s="41"/>
    </row>
    <row r="2415" spans="1:11" x14ac:dyDescent="0.2">
      <c r="A2415" s="42"/>
      <c r="B2415" s="42"/>
      <c r="C2415" s="42"/>
      <c r="D2415" s="42"/>
      <c r="E2415" s="42"/>
      <c r="F2415" s="42"/>
      <c r="G2415" s="42"/>
      <c r="H2415" s="42"/>
      <c r="I2415" s="42"/>
      <c r="J2415" s="44"/>
      <c r="K2415" s="44"/>
    </row>
    <row r="2416" spans="1:11" x14ac:dyDescent="0.2">
      <c r="I2416" s="46"/>
      <c r="J2416" s="41"/>
      <c r="K2416" s="41"/>
    </row>
    <row r="2417" spans="1:11" x14ac:dyDescent="0.2">
      <c r="A2417" s="42"/>
      <c r="B2417" s="42"/>
      <c r="C2417" s="42"/>
      <c r="D2417" s="42"/>
      <c r="E2417" s="42"/>
      <c r="F2417" s="42"/>
      <c r="G2417" s="42"/>
      <c r="H2417" s="42"/>
      <c r="I2417" s="42"/>
      <c r="J2417" s="44"/>
      <c r="K2417" s="44"/>
    </row>
    <row r="2418" spans="1:11" x14ac:dyDescent="0.2">
      <c r="I2418" s="46"/>
      <c r="J2418" s="41"/>
      <c r="K2418" s="41"/>
    </row>
    <row r="2419" spans="1:11" x14ac:dyDescent="0.2">
      <c r="A2419" s="42"/>
      <c r="B2419" s="42"/>
      <c r="C2419" s="42"/>
      <c r="D2419" s="42"/>
      <c r="E2419" s="42"/>
      <c r="F2419" s="42"/>
      <c r="G2419" s="42"/>
      <c r="H2419" s="42"/>
      <c r="I2419" s="42"/>
      <c r="J2419" s="44"/>
      <c r="K2419" s="44"/>
    </row>
    <row r="2420" spans="1:11" x14ac:dyDescent="0.2">
      <c r="I2420" s="46"/>
      <c r="J2420" s="41"/>
      <c r="K2420" s="41"/>
    </row>
    <row r="2421" spans="1:11" x14ac:dyDescent="0.2">
      <c r="A2421" s="42"/>
      <c r="B2421" s="42"/>
      <c r="C2421" s="42"/>
      <c r="D2421" s="42"/>
      <c r="E2421" s="42"/>
      <c r="F2421" s="42"/>
      <c r="G2421" s="42"/>
      <c r="H2421" s="42"/>
      <c r="I2421" s="42"/>
      <c r="J2421" s="44"/>
      <c r="K2421" s="44"/>
    </row>
    <row r="2422" spans="1:11" x14ac:dyDescent="0.2">
      <c r="I2422" s="46"/>
      <c r="J2422" s="41"/>
      <c r="K2422" s="41"/>
    </row>
    <row r="2423" spans="1:11" x14ac:dyDescent="0.2">
      <c r="A2423" s="42"/>
      <c r="B2423" s="42"/>
      <c r="C2423" s="42"/>
      <c r="D2423" s="42"/>
      <c r="E2423" s="42"/>
      <c r="F2423" s="42"/>
      <c r="G2423" s="42"/>
      <c r="H2423" s="42"/>
      <c r="I2423" s="42"/>
      <c r="J2423" s="44"/>
      <c r="K2423" s="44"/>
    </row>
    <row r="2424" spans="1:11" x14ac:dyDescent="0.2">
      <c r="I2424" s="46"/>
      <c r="J2424" s="41"/>
      <c r="K2424" s="41"/>
    </row>
    <row r="2425" spans="1:11" x14ac:dyDescent="0.2">
      <c r="A2425" s="42"/>
      <c r="B2425" s="42"/>
      <c r="C2425" s="42"/>
      <c r="D2425" s="42"/>
      <c r="E2425" s="42"/>
      <c r="F2425" s="42"/>
      <c r="G2425" s="42"/>
      <c r="H2425" s="42"/>
      <c r="I2425" s="42"/>
      <c r="J2425" s="44"/>
      <c r="K2425" s="44"/>
    </row>
    <row r="2426" spans="1:11" x14ac:dyDescent="0.2">
      <c r="I2426" s="46"/>
      <c r="J2426" s="41"/>
      <c r="K2426" s="41"/>
    </row>
    <row r="2427" spans="1:11" x14ac:dyDescent="0.2">
      <c r="A2427" s="42"/>
      <c r="B2427" s="42"/>
      <c r="C2427" s="42"/>
      <c r="D2427" s="42"/>
      <c r="E2427" s="42"/>
      <c r="F2427" s="42"/>
      <c r="G2427" s="42"/>
      <c r="H2427" s="42"/>
      <c r="I2427" s="42"/>
      <c r="J2427" s="44"/>
      <c r="K2427" s="44"/>
    </row>
    <row r="2428" spans="1:11" x14ac:dyDescent="0.2">
      <c r="I2428" s="46"/>
      <c r="J2428" s="41"/>
      <c r="K2428" s="41"/>
    </row>
    <row r="2429" spans="1:11" x14ac:dyDescent="0.2">
      <c r="A2429" s="42"/>
      <c r="B2429" s="42"/>
      <c r="C2429" s="42"/>
      <c r="D2429" s="42"/>
      <c r="E2429" s="42"/>
      <c r="F2429" s="42"/>
      <c r="G2429" s="42"/>
      <c r="H2429" s="42"/>
      <c r="I2429" s="42"/>
      <c r="J2429" s="44"/>
      <c r="K2429" s="44"/>
    </row>
    <row r="2430" spans="1:11" x14ac:dyDescent="0.2">
      <c r="I2430" s="46"/>
      <c r="J2430" s="41"/>
      <c r="K2430" s="41"/>
    </row>
    <row r="2431" spans="1:11" x14ac:dyDescent="0.2">
      <c r="A2431" s="42"/>
      <c r="B2431" s="42"/>
      <c r="C2431" s="42"/>
      <c r="D2431" s="42"/>
      <c r="E2431" s="42"/>
      <c r="F2431" s="42"/>
      <c r="G2431" s="42"/>
      <c r="H2431" s="42"/>
      <c r="I2431" s="42"/>
      <c r="J2431" s="44"/>
      <c r="K2431" s="44"/>
    </row>
    <row r="2432" spans="1:11" x14ac:dyDescent="0.2">
      <c r="I2432" s="46"/>
      <c r="J2432" s="41"/>
      <c r="K2432" s="41"/>
    </row>
    <row r="2433" spans="1:11" x14ac:dyDescent="0.2">
      <c r="A2433" s="42"/>
      <c r="B2433" s="42"/>
      <c r="C2433" s="42"/>
      <c r="D2433" s="42"/>
      <c r="E2433" s="42"/>
      <c r="F2433" s="42"/>
      <c r="G2433" s="42"/>
      <c r="H2433" s="42"/>
      <c r="I2433" s="42"/>
      <c r="J2433" s="44"/>
      <c r="K2433" s="44"/>
    </row>
    <row r="2434" spans="1:11" x14ac:dyDescent="0.2">
      <c r="I2434" s="46"/>
      <c r="J2434" s="41"/>
      <c r="K2434" s="41"/>
    </row>
    <row r="2435" spans="1:11" x14ac:dyDescent="0.2">
      <c r="A2435" s="42"/>
      <c r="B2435" s="42"/>
      <c r="C2435" s="42"/>
      <c r="D2435" s="42"/>
      <c r="E2435" s="42"/>
      <c r="F2435" s="42"/>
      <c r="G2435" s="42"/>
      <c r="H2435" s="42"/>
      <c r="I2435" s="42"/>
      <c r="J2435" s="44"/>
      <c r="K2435" s="44"/>
    </row>
    <row r="2436" spans="1:11" x14ac:dyDescent="0.2">
      <c r="I2436" s="46"/>
      <c r="J2436" s="41"/>
      <c r="K2436" s="41"/>
    </row>
    <row r="2437" spans="1:11" x14ac:dyDescent="0.2">
      <c r="A2437" s="42"/>
      <c r="B2437" s="42"/>
      <c r="C2437" s="42"/>
      <c r="D2437" s="42"/>
      <c r="E2437" s="42"/>
      <c r="F2437" s="42"/>
      <c r="G2437" s="42"/>
      <c r="H2437" s="42"/>
      <c r="I2437" s="42"/>
      <c r="J2437" s="44"/>
      <c r="K2437" s="44"/>
    </row>
    <row r="2438" spans="1:11" x14ac:dyDescent="0.2">
      <c r="I2438" s="46"/>
      <c r="J2438" s="41"/>
      <c r="K2438" s="41"/>
    </row>
    <row r="2439" spans="1:11" x14ac:dyDescent="0.2">
      <c r="A2439" s="42"/>
      <c r="B2439" s="42"/>
      <c r="C2439" s="42"/>
      <c r="D2439" s="42"/>
      <c r="E2439" s="42"/>
      <c r="F2439" s="42"/>
      <c r="G2439" s="42"/>
      <c r="H2439" s="42"/>
      <c r="I2439" s="42"/>
      <c r="J2439" s="44"/>
      <c r="K2439" s="44"/>
    </row>
    <row r="2440" spans="1:11" x14ac:dyDescent="0.2">
      <c r="I2440" s="46"/>
      <c r="J2440" s="41"/>
      <c r="K2440" s="41"/>
    </row>
    <row r="2441" spans="1:11" x14ac:dyDescent="0.2">
      <c r="A2441" s="42"/>
      <c r="B2441" s="42"/>
      <c r="C2441" s="42"/>
      <c r="D2441" s="42"/>
      <c r="E2441" s="42"/>
      <c r="F2441" s="42"/>
      <c r="G2441" s="42"/>
      <c r="H2441" s="42"/>
      <c r="I2441" s="42"/>
      <c r="J2441" s="44"/>
      <c r="K2441" s="44"/>
    </row>
    <row r="2442" spans="1:11" x14ac:dyDescent="0.2">
      <c r="I2442" s="46"/>
      <c r="J2442" s="41"/>
      <c r="K2442" s="41"/>
    </row>
    <row r="2443" spans="1:11" x14ac:dyDescent="0.2">
      <c r="A2443" s="42"/>
      <c r="B2443" s="42"/>
      <c r="C2443" s="42"/>
      <c r="D2443" s="42"/>
      <c r="E2443" s="42"/>
      <c r="F2443" s="42"/>
      <c r="G2443" s="42"/>
      <c r="H2443" s="42"/>
      <c r="I2443" s="42"/>
      <c r="J2443" s="44"/>
      <c r="K2443" s="44"/>
    </row>
    <row r="2444" spans="1:11" x14ac:dyDescent="0.2">
      <c r="I2444" s="46"/>
      <c r="J2444" s="41"/>
      <c r="K2444" s="41"/>
    </row>
    <row r="2445" spans="1:11" x14ac:dyDescent="0.2">
      <c r="A2445" s="42"/>
      <c r="B2445" s="42"/>
      <c r="C2445" s="42"/>
      <c r="D2445" s="42"/>
      <c r="E2445" s="42"/>
      <c r="F2445" s="42"/>
      <c r="G2445" s="42"/>
      <c r="H2445" s="42"/>
      <c r="I2445" s="42"/>
      <c r="J2445" s="44"/>
      <c r="K2445" s="44"/>
    </row>
    <row r="2446" spans="1:11" x14ac:dyDescent="0.2">
      <c r="I2446" s="46"/>
      <c r="J2446" s="41"/>
      <c r="K2446" s="41"/>
    </row>
    <row r="2447" spans="1:11" x14ac:dyDescent="0.2">
      <c r="A2447" s="42"/>
      <c r="B2447" s="42"/>
      <c r="C2447" s="42"/>
      <c r="D2447" s="42"/>
      <c r="E2447" s="42"/>
      <c r="F2447" s="42"/>
      <c r="G2447" s="42"/>
      <c r="H2447" s="42"/>
      <c r="I2447" s="42"/>
      <c r="J2447" s="44"/>
      <c r="K2447" s="44"/>
    </row>
    <row r="2448" spans="1:11" x14ac:dyDescent="0.2">
      <c r="I2448" s="46"/>
      <c r="J2448" s="41"/>
      <c r="K2448" s="41"/>
    </row>
    <row r="2449" spans="1:11" x14ac:dyDescent="0.2">
      <c r="A2449" s="42"/>
      <c r="B2449" s="42"/>
      <c r="C2449" s="42"/>
      <c r="D2449" s="42"/>
      <c r="E2449" s="42"/>
      <c r="F2449" s="42"/>
      <c r="G2449" s="42"/>
      <c r="H2449" s="42"/>
      <c r="I2449" s="42"/>
      <c r="J2449" s="44"/>
      <c r="K2449" s="44"/>
    </row>
    <row r="2450" spans="1:11" x14ac:dyDescent="0.2">
      <c r="I2450" s="46"/>
      <c r="J2450" s="41"/>
      <c r="K2450" s="41"/>
    </row>
    <row r="2451" spans="1:11" x14ac:dyDescent="0.2">
      <c r="A2451" s="42"/>
      <c r="B2451" s="42"/>
      <c r="C2451" s="42"/>
      <c r="D2451" s="42"/>
      <c r="E2451" s="42"/>
      <c r="F2451" s="42"/>
      <c r="G2451" s="42"/>
      <c r="H2451" s="42"/>
      <c r="I2451" s="42"/>
      <c r="J2451" s="44"/>
      <c r="K2451" s="44"/>
    </row>
    <row r="2452" spans="1:11" x14ac:dyDescent="0.2">
      <c r="I2452" s="46"/>
      <c r="J2452" s="41"/>
      <c r="K2452" s="41"/>
    </row>
    <row r="2453" spans="1:11" x14ac:dyDescent="0.2">
      <c r="A2453" s="42"/>
      <c r="B2453" s="42"/>
      <c r="C2453" s="42"/>
      <c r="D2453" s="42"/>
      <c r="E2453" s="42"/>
      <c r="F2453" s="42"/>
      <c r="G2453" s="42"/>
      <c r="H2453" s="42"/>
      <c r="I2453" s="42"/>
      <c r="J2453" s="44"/>
      <c r="K2453" s="44"/>
    </row>
    <row r="2454" spans="1:11" x14ac:dyDescent="0.2">
      <c r="I2454" s="46"/>
      <c r="J2454" s="41"/>
      <c r="K2454" s="41"/>
    </row>
    <row r="2455" spans="1:11" x14ac:dyDescent="0.2">
      <c r="A2455" s="42"/>
      <c r="B2455" s="42"/>
      <c r="C2455" s="42"/>
      <c r="D2455" s="42"/>
      <c r="E2455" s="42"/>
      <c r="F2455" s="42"/>
      <c r="G2455" s="42"/>
      <c r="H2455" s="42"/>
      <c r="I2455" s="42"/>
      <c r="J2455" s="44"/>
      <c r="K2455" s="44"/>
    </row>
    <row r="2456" spans="1:11" x14ac:dyDescent="0.2">
      <c r="I2456" s="46"/>
      <c r="J2456" s="41"/>
      <c r="K2456" s="41"/>
    </row>
    <row r="2457" spans="1:11" x14ac:dyDescent="0.2">
      <c r="A2457" s="42"/>
      <c r="B2457" s="42"/>
      <c r="C2457" s="42"/>
      <c r="D2457" s="42"/>
      <c r="E2457" s="42"/>
      <c r="F2457" s="42"/>
      <c r="G2457" s="42"/>
      <c r="H2457" s="42"/>
      <c r="I2457" s="42"/>
      <c r="J2457" s="44"/>
      <c r="K2457" s="44"/>
    </row>
    <row r="2458" spans="1:11" x14ac:dyDescent="0.2">
      <c r="I2458" s="46"/>
      <c r="J2458" s="41"/>
      <c r="K2458" s="41"/>
    </row>
    <row r="2459" spans="1:11" x14ac:dyDescent="0.2">
      <c r="A2459" s="42"/>
      <c r="B2459" s="42"/>
      <c r="C2459" s="42"/>
      <c r="D2459" s="42"/>
      <c r="E2459" s="42"/>
      <c r="F2459" s="42"/>
      <c r="G2459" s="42"/>
      <c r="H2459" s="42"/>
      <c r="I2459" s="42"/>
      <c r="J2459" s="44"/>
      <c r="K2459" s="44"/>
    </row>
    <row r="2460" spans="1:11" x14ac:dyDescent="0.2">
      <c r="I2460" s="46"/>
      <c r="J2460" s="41"/>
      <c r="K2460" s="41"/>
    </row>
    <row r="2461" spans="1:11" x14ac:dyDescent="0.2">
      <c r="A2461" s="42"/>
      <c r="B2461" s="42"/>
      <c r="C2461" s="42"/>
      <c r="D2461" s="42"/>
      <c r="E2461" s="42"/>
      <c r="F2461" s="42"/>
      <c r="G2461" s="42"/>
      <c r="H2461" s="42"/>
      <c r="I2461" s="42"/>
      <c r="J2461" s="44"/>
      <c r="K2461" s="44"/>
    </row>
    <row r="2462" spans="1:11" x14ac:dyDescent="0.2">
      <c r="I2462" s="46"/>
      <c r="J2462" s="41"/>
      <c r="K2462" s="41"/>
    </row>
    <row r="2463" spans="1:11" x14ac:dyDescent="0.2">
      <c r="A2463" s="42"/>
      <c r="B2463" s="42"/>
      <c r="C2463" s="42"/>
      <c r="D2463" s="42"/>
      <c r="E2463" s="42"/>
      <c r="F2463" s="42"/>
      <c r="G2463" s="42"/>
      <c r="H2463" s="42"/>
      <c r="I2463" s="42"/>
      <c r="J2463" s="44"/>
      <c r="K2463" s="44"/>
    </row>
    <row r="2464" spans="1:11" x14ac:dyDescent="0.2">
      <c r="I2464" s="46"/>
      <c r="J2464" s="41"/>
      <c r="K2464" s="41"/>
    </row>
    <row r="2465" spans="1:11" x14ac:dyDescent="0.2">
      <c r="A2465" s="42"/>
      <c r="B2465" s="42"/>
      <c r="C2465" s="42"/>
      <c r="D2465" s="42"/>
      <c r="E2465" s="42"/>
      <c r="F2465" s="42"/>
      <c r="G2465" s="42"/>
      <c r="H2465" s="42"/>
      <c r="I2465" s="42"/>
      <c r="J2465" s="44"/>
      <c r="K2465" s="44"/>
    </row>
    <row r="2466" spans="1:11" x14ac:dyDescent="0.2">
      <c r="I2466" s="46"/>
      <c r="J2466" s="41"/>
      <c r="K2466" s="41"/>
    </row>
    <row r="2467" spans="1:11" x14ac:dyDescent="0.2">
      <c r="A2467" s="42"/>
      <c r="B2467" s="42"/>
      <c r="C2467" s="42"/>
      <c r="D2467" s="42"/>
      <c r="E2467" s="42"/>
      <c r="F2467" s="42"/>
      <c r="G2467" s="42"/>
      <c r="H2467" s="42"/>
      <c r="I2467" s="42"/>
      <c r="J2467" s="44"/>
      <c r="K2467" s="44"/>
    </row>
    <row r="2468" spans="1:11" x14ac:dyDescent="0.2">
      <c r="I2468" s="46"/>
      <c r="J2468" s="41"/>
      <c r="K2468" s="41"/>
    </row>
    <row r="2469" spans="1:11" x14ac:dyDescent="0.2">
      <c r="A2469" s="42"/>
      <c r="B2469" s="42"/>
      <c r="C2469" s="42"/>
      <c r="D2469" s="42"/>
      <c r="E2469" s="42"/>
      <c r="F2469" s="42"/>
      <c r="G2469" s="42"/>
      <c r="H2469" s="42"/>
      <c r="I2469" s="42"/>
      <c r="J2469" s="44"/>
      <c r="K2469" s="44"/>
    </row>
    <row r="2470" spans="1:11" x14ac:dyDescent="0.2">
      <c r="I2470" s="46"/>
      <c r="J2470" s="41"/>
      <c r="K2470" s="41"/>
    </row>
    <row r="2471" spans="1:11" x14ac:dyDescent="0.2">
      <c r="A2471" s="42"/>
      <c r="B2471" s="42"/>
      <c r="C2471" s="42"/>
      <c r="D2471" s="42"/>
      <c r="E2471" s="42"/>
      <c r="F2471" s="42"/>
      <c r="G2471" s="42"/>
      <c r="H2471" s="42"/>
      <c r="I2471" s="42"/>
      <c r="J2471" s="44"/>
      <c r="K2471" s="44"/>
    </row>
    <row r="2472" spans="1:11" x14ac:dyDescent="0.2">
      <c r="I2472" s="46"/>
      <c r="J2472" s="41"/>
      <c r="K2472" s="41"/>
    </row>
    <row r="2473" spans="1:11" x14ac:dyDescent="0.2">
      <c r="A2473" s="42"/>
      <c r="B2473" s="42"/>
      <c r="C2473" s="42"/>
      <c r="D2473" s="42"/>
      <c r="E2473" s="42"/>
      <c r="F2473" s="42"/>
      <c r="G2473" s="42"/>
      <c r="H2473" s="42"/>
      <c r="I2473" s="42"/>
      <c r="J2473" s="44"/>
      <c r="K2473" s="44"/>
    </row>
    <row r="2474" spans="1:11" x14ac:dyDescent="0.2">
      <c r="I2474" s="46"/>
      <c r="J2474" s="41"/>
      <c r="K2474" s="41"/>
    </row>
    <row r="2475" spans="1:11" x14ac:dyDescent="0.2">
      <c r="A2475" s="42"/>
      <c r="B2475" s="42"/>
      <c r="C2475" s="42"/>
      <c r="D2475" s="42"/>
      <c r="E2475" s="42"/>
      <c r="F2475" s="42"/>
      <c r="G2475" s="42"/>
      <c r="H2475" s="42"/>
      <c r="I2475" s="42"/>
      <c r="J2475" s="44"/>
      <c r="K2475" s="44"/>
    </row>
    <row r="2476" spans="1:11" x14ac:dyDescent="0.2">
      <c r="I2476" s="46"/>
      <c r="J2476" s="41"/>
      <c r="K2476" s="41"/>
    </row>
    <row r="2477" spans="1:11" x14ac:dyDescent="0.2">
      <c r="A2477" s="42"/>
      <c r="B2477" s="42"/>
      <c r="C2477" s="42"/>
      <c r="D2477" s="42"/>
      <c r="E2477" s="42"/>
      <c r="F2477" s="42"/>
      <c r="G2477" s="42"/>
      <c r="H2477" s="42"/>
      <c r="I2477" s="42"/>
      <c r="J2477" s="44"/>
      <c r="K2477" s="44"/>
    </row>
    <row r="2478" spans="1:11" x14ac:dyDescent="0.2">
      <c r="I2478" s="46"/>
      <c r="J2478" s="41"/>
      <c r="K2478" s="41"/>
    </row>
    <row r="2479" spans="1:11" x14ac:dyDescent="0.2">
      <c r="A2479" s="42"/>
      <c r="B2479" s="42"/>
      <c r="C2479" s="42"/>
      <c r="D2479" s="42"/>
      <c r="E2479" s="42"/>
      <c r="F2479" s="42"/>
      <c r="G2479" s="42"/>
      <c r="H2479" s="42"/>
      <c r="I2479" s="42"/>
      <c r="J2479" s="44"/>
      <c r="K2479" s="44"/>
    </row>
    <row r="2480" spans="1:11" x14ac:dyDescent="0.2">
      <c r="I2480" s="46"/>
      <c r="J2480" s="41"/>
      <c r="K2480" s="41"/>
    </row>
    <row r="2481" spans="1:11" x14ac:dyDescent="0.2">
      <c r="A2481" s="42"/>
      <c r="B2481" s="42"/>
      <c r="C2481" s="42"/>
      <c r="D2481" s="42"/>
      <c r="E2481" s="42"/>
      <c r="F2481" s="42"/>
      <c r="G2481" s="42"/>
      <c r="H2481" s="42"/>
      <c r="I2481" s="42"/>
      <c r="J2481" s="44"/>
      <c r="K2481" s="44"/>
    </row>
    <row r="2482" spans="1:11" x14ac:dyDescent="0.2">
      <c r="I2482" s="46"/>
      <c r="J2482" s="41"/>
      <c r="K2482" s="41"/>
    </row>
    <row r="2483" spans="1:11" x14ac:dyDescent="0.2">
      <c r="A2483" s="42"/>
      <c r="B2483" s="42"/>
      <c r="C2483" s="42"/>
      <c r="D2483" s="42"/>
      <c r="E2483" s="42"/>
      <c r="F2483" s="42"/>
      <c r="G2483" s="42"/>
      <c r="H2483" s="42"/>
      <c r="I2483" s="42"/>
      <c r="J2483" s="44"/>
      <c r="K2483" s="44"/>
    </row>
    <row r="2484" spans="1:11" x14ac:dyDescent="0.2">
      <c r="I2484" s="46"/>
      <c r="J2484" s="41"/>
      <c r="K2484" s="41"/>
    </row>
    <row r="2485" spans="1:11" x14ac:dyDescent="0.2">
      <c r="A2485" s="42"/>
      <c r="B2485" s="42"/>
      <c r="C2485" s="42"/>
      <c r="D2485" s="42"/>
      <c r="E2485" s="42"/>
      <c r="F2485" s="42"/>
      <c r="G2485" s="42"/>
      <c r="H2485" s="42"/>
      <c r="I2485" s="42"/>
      <c r="J2485" s="44"/>
      <c r="K2485" s="44"/>
    </row>
    <row r="2486" spans="1:11" x14ac:dyDescent="0.2">
      <c r="I2486" s="46"/>
      <c r="J2486" s="41"/>
      <c r="K2486" s="41"/>
    </row>
    <row r="2487" spans="1:11" x14ac:dyDescent="0.2">
      <c r="A2487" s="42"/>
      <c r="B2487" s="42"/>
      <c r="C2487" s="42"/>
      <c r="D2487" s="42"/>
      <c r="E2487" s="42"/>
      <c r="F2487" s="42"/>
      <c r="G2487" s="42"/>
      <c r="H2487" s="42"/>
      <c r="I2487" s="42"/>
      <c r="J2487" s="44"/>
      <c r="K2487" s="44"/>
    </row>
    <row r="2488" spans="1:11" x14ac:dyDescent="0.2">
      <c r="I2488" s="46"/>
      <c r="J2488" s="41"/>
      <c r="K2488" s="41"/>
    </row>
    <row r="2489" spans="1:11" x14ac:dyDescent="0.2">
      <c r="A2489" s="42"/>
      <c r="B2489" s="42"/>
      <c r="C2489" s="42"/>
      <c r="D2489" s="42"/>
      <c r="E2489" s="42"/>
      <c r="F2489" s="42"/>
      <c r="G2489" s="42"/>
      <c r="H2489" s="42"/>
      <c r="I2489" s="42"/>
      <c r="J2489" s="44"/>
      <c r="K2489" s="44"/>
    </row>
    <row r="2490" spans="1:11" x14ac:dyDescent="0.2">
      <c r="I2490" s="46"/>
      <c r="J2490" s="41"/>
      <c r="K2490" s="41"/>
    </row>
    <row r="2491" spans="1:11" x14ac:dyDescent="0.2">
      <c r="A2491" s="42"/>
      <c r="B2491" s="42"/>
      <c r="C2491" s="42"/>
      <c r="D2491" s="42"/>
      <c r="E2491" s="42"/>
      <c r="F2491" s="42"/>
      <c r="G2491" s="42"/>
      <c r="H2491" s="42"/>
      <c r="I2491" s="42"/>
      <c r="J2491" s="44"/>
      <c r="K2491" s="44"/>
    </row>
    <row r="2492" spans="1:11" x14ac:dyDescent="0.2">
      <c r="I2492" s="46"/>
      <c r="J2492" s="41"/>
      <c r="K2492" s="41"/>
    </row>
    <row r="2493" spans="1:11" x14ac:dyDescent="0.2">
      <c r="A2493" s="42"/>
      <c r="B2493" s="42"/>
      <c r="C2493" s="42"/>
      <c r="D2493" s="42"/>
      <c r="E2493" s="42"/>
      <c r="F2493" s="42"/>
      <c r="G2493" s="42"/>
      <c r="H2493" s="42"/>
      <c r="I2493" s="42"/>
      <c r="J2493" s="44"/>
      <c r="K2493" s="44"/>
    </row>
    <row r="2494" spans="1:11" x14ac:dyDescent="0.2">
      <c r="I2494" s="46"/>
      <c r="J2494" s="41"/>
      <c r="K2494" s="41"/>
    </row>
    <row r="2495" spans="1:11" x14ac:dyDescent="0.2">
      <c r="A2495" s="42"/>
      <c r="B2495" s="42"/>
      <c r="C2495" s="42"/>
      <c r="D2495" s="42"/>
      <c r="E2495" s="42"/>
      <c r="F2495" s="42"/>
      <c r="G2495" s="42"/>
      <c r="H2495" s="42"/>
      <c r="I2495" s="42"/>
      <c r="J2495" s="44"/>
      <c r="K2495" s="44"/>
    </row>
    <row r="2496" spans="1:11" x14ac:dyDescent="0.2">
      <c r="I2496" s="46"/>
      <c r="J2496" s="41"/>
      <c r="K2496" s="41"/>
    </row>
    <row r="2497" spans="1:11" x14ac:dyDescent="0.2">
      <c r="A2497" s="42"/>
      <c r="B2497" s="42"/>
      <c r="C2497" s="42"/>
      <c r="D2497" s="42"/>
      <c r="E2497" s="42"/>
      <c r="F2497" s="42"/>
      <c r="G2497" s="42"/>
      <c r="H2497" s="42"/>
      <c r="I2497" s="42"/>
      <c r="J2497" s="44"/>
      <c r="K2497" s="44"/>
    </row>
    <row r="2498" spans="1:11" x14ac:dyDescent="0.2">
      <c r="I2498" s="46"/>
      <c r="J2498" s="41"/>
      <c r="K2498" s="41"/>
    </row>
    <row r="2499" spans="1:11" x14ac:dyDescent="0.2">
      <c r="A2499" s="42"/>
      <c r="B2499" s="42"/>
      <c r="C2499" s="42"/>
      <c r="D2499" s="42"/>
      <c r="E2499" s="42"/>
      <c r="F2499" s="42"/>
      <c r="G2499" s="42"/>
      <c r="H2499" s="42"/>
      <c r="I2499" s="42"/>
      <c r="J2499" s="44"/>
      <c r="K2499" s="44"/>
    </row>
    <row r="2500" spans="1:11" x14ac:dyDescent="0.2">
      <c r="I2500" s="46"/>
      <c r="J2500" s="41"/>
      <c r="K2500" s="41"/>
    </row>
    <row r="2501" spans="1:11" x14ac:dyDescent="0.2">
      <c r="A2501" s="42"/>
      <c r="B2501" s="42"/>
      <c r="C2501" s="42"/>
      <c r="D2501" s="42"/>
      <c r="E2501" s="42"/>
      <c r="F2501" s="42"/>
      <c r="G2501" s="42"/>
      <c r="H2501" s="42"/>
      <c r="I2501" s="42"/>
      <c r="J2501" s="44"/>
      <c r="K2501" s="44"/>
    </row>
    <row r="2502" spans="1:11" x14ac:dyDescent="0.2">
      <c r="I2502" s="46"/>
      <c r="J2502" s="41"/>
      <c r="K2502" s="41"/>
    </row>
    <row r="2503" spans="1:11" x14ac:dyDescent="0.2">
      <c r="A2503" s="42"/>
      <c r="B2503" s="42"/>
      <c r="C2503" s="42"/>
      <c r="D2503" s="42"/>
      <c r="E2503" s="42"/>
      <c r="F2503" s="42"/>
      <c r="G2503" s="42"/>
      <c r="H2503" s="42"/>
      <c r="I2503" s="42"/>
      <c r="J2503" s="44"/>
      <c r="K2503" s="44"/>
    </row>
    <row r="2504" spans="1:11" x14ac:dyDescent="0.2">
      <c r="I2504" s="46"/>
      <c r="J2504" s="41"/>
      <c r="K2504" s="41"/>
    </row>
    <row r="2505" spans="1:11" x14ac:dyDescent="0.2">
      <c r="A2505" s="42"/>
      <c r="B2505" s="42"/>
      <c r="C2505" s="42"/>
      <c r="D2505" s="42"/>
      <c r="E2505" s="42"/>
      <c r="F2505" s="42"/>
      <c r="G2505" s="42"/>
      <c r="H2505" s="42"/>
      <c r="I2505" s="42"/>
      <c r="J2505" s="44"/>
      <c r="K2505" s="44"/>
    </row>
    <row r="2506" spans="1:11" x14ac:dyDescent="0.2">
      <c r="I2506" s="46"/>
      <c r="J2506" s="41"/>
      <c r="K2506" s="41"/>
    </row>
    <row r="2507" spans="1:11" x14ac:dyDescent="0.2">
      <c r="A2507" s="42"/>
      <c r="B2507" s="42"/>
      <c r="C2507" s="42"/>
      <c r="D2507" s="42"/>
      <c r="E2507" s="42"/>
      <c r="F2507" s="42"/>
      <c r="G2507" s="42"/>
      <c r="H2507" s="42"/>
      <c r="I2507" s="42"/>
      <c r="J2507" s="44"/>
      <c r="K2507" s="44"/>
    </row>
    <row r="2508" spans="1:11" x14ac:dyDescent="0.2">
      <c r="I2508" s="46"/>
      <c r="J2508" s="41"/>
      <c r="K2508" s="41"/>
    </row>
    <row r="2509" spans="1:11" x14ac:dyDescent="0.2">
      <c r="A2509" s="42"/>
      <c r="B2509" s="42"/>
      <c r="C2509" s="42"/>
      <c r="D2509" s="42"/>
      <c r="E2509" s="42"/>
      <c r="F2509" s="42"/>
      <c r="G2509" s="42"/>
      <c r="H2509" s="42"/>
      <c r="I2509" s="42"/>
      <c r="J2509" s="44"/>
      <c r="K2509" s="44"/>
    </row>
    <row r="2510" spans="1:11" x14ac:dyDescent="0.2">
      <c r="I2510" s="46"/>
      <c r="J2510" s="41"/>
      <c r="K2510" s="41"/>
    </row>
    <row r="2511" spans="1:11" x14ac:dyDescent="0.2">
      <c r="A2511" s="42"/>
      <c r="B2511" s="42"/>
      <c r="C2511" s="42"/>
      <c r="D2511" s="42"/>
      <c r="E2511" s="42"/>
      <c r="F2511" s="42"/>
      <c r="G2511" s="42"/>
      <c r="H2511" s="42"/>
      <c r="I2511" s="42"/>
      <c r="J2511" s="44"/>
      <c r="K2511" s="44"/>
    </row>
    <row r="2512" spans="1:11" x14ac:dyDescent="0.2">
      <c r="I2512" s="46"/>
      <c r="J2512" s="41"/>
      <c r="K2512" s="41"/>
    </row>
    <row r="2513" spans="1:11" x14ac:dyDescent="0.2">
      <c r="A2513" s="42"/>
      <c r="B2513" s="42"/>
      <c r="C2513" s="42"/>
      <c r="D2513" s="42"/>
      <c r="E2513" s="42"/>
      <c r="F2513" s="42"/>
      <c r="G2513" s="42"/>
      <c r="H2513" s="42"/>
      <c r="I2513" s="42"/>
      <c r="J2513" s="44"/>
      <c r="K2513" s="44"/>
    </row>
    <row r="2514" spans="1:11" x14ac:dyDescent="0.2">
      <c r="I2514" s="46"/>
      <c r="J2514" s="41"/>
      <c r="K2514" s="41"/>
    </row>
    <row r="2515" spans="1:11" x14ac:dyDescent="0.2">
      <c r="A2515" s="42"/>
      <c r="B2515" s="42"/>
      <c r="C2515" s="42"/>
      <c r="D2515" s="42"/>
      <c r="E2515" s="42"/>
      <c r="F2515" s="42"/>
      <c r="G2515" s="42"/>
      <c r="H2515" s="42"/>
      <c r="I2515" s="42"/>
      <c r="J2515" s="44"/>
      <c r="K2515" s="44"/>
    </row>
    <row r="2516" spans="1:11" x14ac:dyDescent="0.2">
      <c r="I2516" s="46"/>
      <c r="J2516" s="41"/>
      <c r="K2516" s="41"/>
    </row>
    <row r="2517" spans="1:11" x14ac:dyDescent="0.2">
      <c r="A2517" s="42"/>
      <c r="B2517" s="42"/>
      <c r="C2517" s="42"/>
      <c r="D2517" s="42"/>
      <c r="E2517" s="42"/>
      <c r="F2517" s="42"/>
      <c r="G2517" s="42"/>
      <c r="H2517" s="42"/>
      <c r="I2517" s="42"/>
      <c r="J2517" s="44"/>
      <c r="K2517" s="44"/>
    </row>
    <row r="2518" spans="1:11" x14ac:dyDescent="0.2">
      <c r="I2518" s="46"/>
      <c r="J2518" s="41"/>
      <c r="K2518" s="41"/>
    </row>
    <row r="2519" spans="1:11" x14ac:dyDescent="0.2">
      <c r="A2519" s="42"/>
      <c r="B2519" s="42"/>
      <c r="C2519" s="42"/>
      <c r="D2519" s="42"/>
      <c r="E2519" s="42"/>
      <c r="F2519" s="42"/>
      <c r="G2519" s="42"/>
      <c r="H2519" s="42"/>
      <c r="I2519" s="42"/>
      <c r="J2519" s="44"/>
      <c r="K2519" s="44"/>
    </row>
    <row r="2520" spans="1:11" x14ac:dyDescent="0.2">
      <c r="I2520" s="46"/>
      <c r="J2520" s="41"/>
      <c r="K2520" s="41"/>
    </row>
    <row r="2521" spans="1:11" x14ac:dyDescent="0.2">
      <c r="A2521" s="42"/>
      <c r="B2521" s="42"/>
      <c r="C2521" s="42"/>
      <c r="D2521" s="42"/>
      <c r="E2521" s="42"/>
      <c r="F2521" s="42"/>
      <c r="G2521" s="42"/>
      <c r="H2521" s="42"/>
      <c r="I2521" s="42"/>
      <c r="J2521" s="44"/>
      <c r="K2521" s="44"/>
    </row>
    <row r="2522" spans="1:11" x14ac:dyDescent="0.2">
      <c r="I2522" s="46"/>
      <c r="J2522" s="41"/>
      <c r="K2522" s="41"/>
    </row>
    <row r="2523" spans="1:11" x14ac:dyDescent="0.2">
      <c r="A2523" s="42"/>
      <c r="B2523" s="42"/>
      <c r="C2523" s="42"/>
      <c r="D2523" s="42"/>
      <c r="E2523" s="42"/>
      <c r="F2523" s="42"/>
      <c r="G2523" s="42"/>
      <c r="H2523" s="42"/>
      <c r="I2523" s="42"/>
      <c r="J2523" s="44"/>
      <c r="K2523" s="44"/>
    </row>
    <row r="2524" spans="1:11" x14ac:dyDescent="0.2">
      <c r="I2524" s="46"/>
      <c r="J2524" s="41"/>
      <c r="K2524" s="41"/>
    </row>
    <row r="2525" spans="1:11" x14ac:dyDescent="0.2">
      <c r="A2525" s="42"/>
      <c r="B2525" s="42"/>
      <c r="C2525" s="42"/>
      <c r="D2525" s="42"/>
      <c r="E2525" s="42"/>
      <c r="F2525" s="42"/>
      <c r="G2525" s="42"/>
      <c r="H2525" s="42"/>
      <c r="I2525" s="42"/>
      <c r="J2525" s="44"/>
      <c r="K2525" s="44"/>
    </row>
    <row r="2526" spans="1:11" x14ac:dyDescent="0.2">
      <c r="I2526" s="46"/>
      <c r="J2526" s="41"/>
      <c r="K2526" s="41"/>
    </row>
    <row r="2527" spans="1:11" x14ac:dyDescent="0.2">
      <c r="A2527" s="42"/>
      <c r="B2527" s="42"/>
      <c r="C2527" s="42"/>
      <c r="D2527" s="42"/>
      <c r="E2527" s="42"/>
      <c r="F2527" s="42"/>
      <c r="G2527" s="42"/>
      <c r="H2527" s="42"/>
      <c r="I2527" s="42"/>
      <c r="J2527" s="44"/>
      <c r="K2527" s="44"/>
    </row>
    <row r="2528" spans="1:11" x14ac:dyDescent="0.2">
      <c r="I2528" s="46"/>
      <c r="J2528" s="41"/>
      <c r="K2528" s="41"/>
    </row>
    <row r="2529" spans="1:11" x14ac:dyDescent="0.2">
      <c r="A2529" s="42"/>
      <c r="B2529" s="42"/>
      <c r="C2529" s="42"/>
      <c r="D2529" s="42"/>
      <c r="E2529" s="42"/>
      <c r="F2529" s="42"/>
      <c r="G2529" s="42"/>
      <c r="H2529" s="42"/>
      <c r="I2529" s="42"/>
      <c r="J2529" s="44"/>
      <c r="K2529" s="44"/>
    </row>
    <row r="2530" spans="1:11" x14ac:dyDescent="0.2">
      <c r="I2530" s="46"/>
      <c r="J2530" s="41"/>
      <c r="K2530" s="41"/>
    </row>
    <row r="2531" spans="1:11" x14ac:dyDescent="0.2">
      <c r="A2531" s="42"/>
      <c r="B2531" s="42"/>
      <c r="C2531" s="42"/>
      <c r="D2531" s="42"/>
      <c r="E2531" s="42"/>
      <c r="F2531" s="42"/>
      <c r="G2531" s="42"/>
      <c r="H2531" s="42"/>
      <c r="I2531" s="42"/>
      <c r="J2531" s="44"/>
      <c r="K2531" s="44"/>
    </row>
    <row r="2532" spans="1:11" x14ac:dyDescent="0.2">
      <c r="I2532" s="46"/>
      <c r="J2532" s="41"/>
      <c r="K2532" s="41"/>
    </row>
    <row r="2533" spans="1:11" x14ac:dyDescent="0.2">
      <c r="A2533" s="42"/>
      <c r="B2533" s="42"/>
      <c r="C2533" s="42"/>
      <c r="D2533" s="42"/>
      <c r="E2533" s="42"/>
      <c r="F2533" s="42"/>
      <c r="G2533" s="42"/>
      <c r="H2533" s="42"/>
      <c r="I2533" s="42"/>
      <c r="J2533" s="44"/>
      <c r="K2533" s="44"/>
    </row>
    <row r="2534" spans="1:11" x14ac:dyDescent="0.2">
      <c r="I2534" s="46"/>
      <c r="J2534" s="41"/>
      <c r="K2534" s="41"/>
    </row>
    <row r="2535" spans="1:11" x14ac:dyDescent="0.2">
      <c r="A2535" s="42"/>
      <c r="B2535" s="42"/>
      <c r="C2535" s="42"/>
      <c r="D2535" s="42"/>
      <c r="E2535" s="42"/>
      <c r="F2535" s="42"/>
      <c r="G2535" s="42"/>
      <c r="H2535" s="42"/>
      <c r="I2535" s="42"/>
      <c r="J2535" s="44"/>
      <c r="K2535" s="44"/>
    </row>
    <row r="2536" spans="1:11" x14ac:dyDescent="0.2">
      <c r="I2536" s="46"/>
      <c r="J2536" s="41"/>
      <c r="K2536" s="41"/>
    </row>
    <row r="2537" spans="1:11" x14ac:dyDescent="0.2">
      <c r="A2537" s="42"/>
      <c r="B2537" s="42"/>
      <c r="C2537" s="42"/>
      <c r="D2537" s="42"/>
      <c r="E2537" s="42"/>
      <c r="F2537" s="42"/>
      <c r="G2537" s="42"/>
      <c r="H2537" s="42"/>
      <c r="I2537" s="42"/>
      <c r="J2537" s="44"/>
      <c r="K2537" s="44"/>
    </row>
    <row r="2538" spans="1:11" x14ac:dyDescent="0.2">
      <c r="I2538" s="46"/>
      <c r="J2538" s="41"/>
      <c r="K2538" s="41"/>
    </row>
    <row r="2539" spans="1:11" x14ac:dyDescent="0.2">
      <c r="A2539" s="42"/>
      <c r="B2539" s="42"/>
      <c r="C2539" s="42"/>
      <c r="D2539" s="42"/>
      <c r="E2539" s="42"/>
      <c r="F2539" s="42"/>
      <c r="G2539" s="42"/>
      <c r="H2539" s="42"/>
      <c r="I2539" s="42"/>
      <c r="J2539" s="44"/>
      <c r="K2539" s="44"/>
    </row>
    <row r="2540" spans="1:11" x14ac:dyDescent="0.2">
      <c r="I2540" s="46"/>
      <c r="J2540" s="41"/>
      <c r="K2540" s="41"/>
    </row>
    <row r="2541" spans="1:11" x14ac:dyDescent="0.2">
      <c r="A2541" s="42"/>
      <c r="B2541" s="42"/>
      <c r="C2541" s="42"/>
      <c r="D2541" s="42"/>
      <c r="E2541" s="42"/>
      <c r="F2541" s="42"/>
      <c r="G2541" s="42"/>
      <c r="H2541" s="42"/>
      <c r="I2541" s="42"/>
      <c r="J2541" s="44"/>
      <c r="K2541" s="44"/>
    </row>
    <row r="2542" spans="1:11" x14ac:dyDescent="0.2">
      <c r="I2542" s="46"/>
      <c r="J2542" s="41"/>
      <c r="K2542" s="41"/>
    </row>
    <row r="2543" spans="1:11" x14ac:dyDescent="0.2">
      <c r="A2543" s="42"/>
      <c r="B2543" s="42"/>
      <c r="C2543" s="42"/>
      <c r="D2543" s="42"/>
      <c r="E2543" s="42"/>
      <c r="F2543" s="42"/>
      <c r="G2543" s="42"/>
      <c r="H2543" s="42"/>
      <c r="I2543" s="42"/>
      <c r="J2543" s="44"/>
      <c r="K2543" s="44"/>
    </row>
    <row r="2544" spans="1:11" x14ac:dyDescent="0.2">
      <c r="I2544" s="46"/>
      <c r="J2544" s="41"/>
      <c r="K2544" s="41"/>
    </row>
    <row r="2545" spans="1:11" x14ac:dyDescent="0.2">
      <c r="A2545" s="42"/>
      <c r="B2545" s="42"/>
      <c r="C2545" s="42"/>
      <c r="D2545" s="42"/>
      <c r="E2545" s="42"/>
      <c r="F2545" s="42"/>
      <c r="G2545" s="42"/>
      <c r="H2545" s="42"/>
      <c r="I2545" s="42"/>
      <c r="J2545" s="44"/>
      <c r="K2545" s="44"/>
    </row>
    <row r="2546" spans="1:11" x14ac:dyDescent="0.2">
      <c r="I2546" s="46"/>
      <c r="J2546" s="41"/>
      <c r="K2546" s="41"/>
    </row>
    <row r="2547" spans="1:11" x14ac:dyDescent="0.2">
      <c r="A2547" s="42"/>
      <c r="B2547" s="42"/>
      <c r="C2547" s="42"/>
      <c r="D2547" s="42"/>
      <c r="E2547" s="42"/>
      <c r="F2547" s="42"/>
      <c r="G2547" s="42"/>
      <c r="H2547" s="42"/>
      <c r="I2547" s="42"/>
      <c r="J2547" s="44"/>
      <c r="K2547" s="44"/>
    </row>
    <row r="2548" spans="1:11" x14ac:dyDescent="0.2">
      <c r="I2548" s="46"/>
      <c r="J2548" s="41"/>
      <c r="K2548" s="41"/>
    </row>
    <row r="2549" spans="1:11" x14ac:dyDescent="0.2">
      <c r="A2549" s="42"/>
      <c r="B2549" s="42"/>
      <c r="C2549" s="42"/>
      <c r="D2549" s="42"/>
      <c r="E2549" s="42"/>
      <c r="F2549" s="42"/>
      <c r="G2549" s="42"/>
      <c r="H2549" s="42"/>
      <c r="I2549" s="42"/>
      <c r="J2549" s="44"/>
      <c r="K2549" s="44"/>
    </row>
    <row r="2550" spans="1:11" x14ac:dyDescent="0.2">
      <c r="I2550" s="46"/>
      <c r="J2550" s="41"/>
      <c r="K2550" s="41"/>
    </row>
    <row r="2551" spans="1:11" x14ac:dyDescent="0.2">
      <c r="A2551" s="42"/>
      <c r="B2551" s="42"/>
      <c r="C2551" s="42"/>
      <c r="D2551" s="42"/>
      <c r="E2551" s="42"/>
      <c r="F2551" s="42"/>
      <c r="G2551" s="42"/>
      <c r="H2551" s="42"/>
      <c r="I2551" s="42"/>
      <c r="J2551" s="44"/>
      <c r="K2551" s="44"/>
    </row>
    <row r="2552" spans="1:11" x14ac:dyDescent="0.2">
      <c r="I2552" s="46"/>
      <c r="J2552" s="41"/>
      <c r="K2552" s="41"/>
    </row>
    <row r="2553" spans="1:11" x14ac:dyDescent="0.2">
      <c r="A2553" s="42"/>
      <c r="B2553" s="42"/>
      <c r="C2553" s="42"/>
      <c r="D2553" s="42"/>
      <c r="E2553" s="42"/>
      <c r="F2553" s="42"/>
      <c r="G2553" s="42"/>
      <c r="H2553" s="42"/>
      <c r="I2553" s="42"/>
      <c r="J2553" s="44"/>
      <c r="K2553" s="44"/>
    </row>
    <row r="2554" spans="1:11" x14ac:dyDescent="0.2">
      <c r="I2554" s="46"/>
      <c r="J2554" s="41"/>
      <c r="K2554" s="41"/>
    </row>
    <row r="2555" spans="1:11" x14ac:dyDescent="0.2">
      <c r="A2555" s="42"/>
      <c r="B2555" s="42"/>
      <c r="C2555" s="42"/>
      <c r="D2555" s="42"/>
      <c r="E2555" s="42"/>
      <c r="F2555" s="42"/>
      <c r="G2555" s="42"/>
      <c r="H2555" s="42"/>
      <c r="I2555" s="42"/>
      <c r="J2555" s="44"/>
      <c r="K2555" s="44"/>
    </row>
    <row r="2556" spans="1:11" x14ac:dyDescent="0.2">
      <c r="I2556" s="46"/>
      <c r="J2556" s="41"/>
      <c r="K2556" s="41"/>
    </row>
    <row r="2557" spans="1:11" x14ac:dyDescent="0.2">
      <c r="A2557" s="42"/>
      <c r="B2557" s="42"/>
      <c r="C2557" s="42"/>
      <c r="D2557" s="42"/>
      <c r="E2557" s="42"/>
      <c r="F2557" s="42"/>
      <c r="G2557" s="42"/>
      <c r="H2557" s="42"/>
      <c r="I2557" s="42"/>
      <c r="J2557" s="44"/>
      <c r="K2557" s="44"/>
    </row>
    <row r="2558" spans="1:11" x14ac:dyDescent="0.2">
      <c r="I2558" s="46"/>
      <c r="J2558" s="41"/>
      <c r="K2558" s="41"/>
    </row>
    <row r="2559" spans="1:11" x14ac:dyDescent="0.2">
      <c r="A2559" s="42"/>
      <c r="B2559" s="42"/>
      <c r="C2559" s="42"/>
      <c r="D2559" s="42"/>
      <c r="E2559" s="42"/>
      <c r="F2559" s="42"/>
      <c r="G2559" s="42"/>
      <c r="H2559" s="42"/>
      <c r="I2559" s="42"/>
      <c r="J2559" s="44"/>
      <c r="K2559" s="44"/>
    </row>
    <row r="2560" spans="1:11" x14ac:dyDescent="0.2">
      <c r="I2560" s="46"/>
      <c r="J2560" s="41"/>
      <c r="K2560" s="41"/>
    </row>
    <row r="2561" spans="1:11" x14ac:dyDescent="0.2">
      <c r="A2561" s="42"/>
      <c r="B2561" s="42"/>
      <c r="C2561" s="42"/>
      <c r="D2561" s="42"/>
      <c r="E2561" s="42"/>
      <c r="F2561" s="42"/>
      <c r="G2561" s="42"/>
      <c r="H2561" s="42"/>
      <c r="I2561" s="42"/>
      <c r="J2561" s="44"/>
      <c r="K2561" s="44"/>
    </row>
    <row r="2562" spans="1:11" x14ac:dyDescent="0.2">
      <c r="I2562" s="46"/>
      <c r="J2562" s="41"/>
      <c r="K2562" s="41"/>
    </row>
    <row r="2563" spans="1:11" x14ac:dyDescent="0.2">
      <c r="A2563" s="42"/>
      <c r="B2563" s="42"/>
      <c r="C2563" s="42"/>
      <c r="D2563" s="42"/>
      <c r="E2563" s="42"/>
      <c r="F2563" s="42"/>
      <c r="G2563" s="42"/>
      <c r="H2563" s="42"/>
      <c r="I2563" s="42"/>
      <c r="J2563" s="44"/>
      <c r="K2563" s="44"/>
    </row>
    <row r="2564" spans="1:11" x14ac:dyDescent="0.2">
      <c r="I2564" s="46"/>
      <c r="J2564" s="41"/>
      <c r="K2564" s="41"/>
    </row>
    <row r="2565" spans="1:11" x14ac:dyDescent="0.2">
      <c r="A2565" s="42"/>
      <c r="B2565" s="42"/>
      <c r="C2565" s="42"/>
      <c r="D2565" s="42"/>
      <c r="E2565" s="42"/>
      <c r="F2565" s="42"/>
      <c r="G2565" s="42"/>
      <c r="H2565" s="42"/>
      <c r="I2565" s="42"/>
      <c r="J2565" s="44"/>
      <c r="K2565" s="44"/>
    </row>
    <row r="2566" spans="1:11" x14ac:dyDescent="0.2">
      <c r="I2566" s="46"/>
      <c r="J2566" s="41"/>
      <c r="K2566" s="41"/>
    </row>
    <row r="2567" spans="1:11" x14ac:dyDescent="0.2">
      <c r="A2567" s="42"/>
      <c r="B2567" s="42"/>
      <c r="C2567" s="42"/>
      <c r="D2567" s="42"/>
      <c r="E2567" s="42"/>
      <c r="F2567" s="42"/>
      <c r="G2567" s="42"/>
      <c r="H2567" s="42"/>
      <c r="I2567" s="42"/>
      <c r="J2567" s="44"/>
      <c r="K2567" s="44"/>
    </row>
    <row r="2568" spans="1:11" x14ac:dyDescent="0.2">
      <c r="I2568" s="46"/>
      <c r="J2568" s="41"/>
      <c r="K2568" s="41"/>
    </row>
    <row r="2569" spans="1:11" x14ac:dyDescent="0.2">
      <c r="A2569" s="42"/>
      <c r="B2569" s="42"/>
      <c r="C2569" s="42"/>
      <c r="D2569" s="42"/>
      <c r="E2569" s="42"/>
      <c r="F2569" s="42"/>
      <c r="G2569" s="42"/>
      <c r="H2569" s="42"/>
      <c r="I2569" s="42"/>
      <c r="J2569" s="44"/>
      <c r="K2569" s="44"/>
    </row>
    <row r="2570" spans="1:11" x14ac:dyDescent="0.2">
      <c r="I2570" s="46"/>
      <c r="J2570" s="41"/>
      <c r="K2570" s="41"/>
    </row>
    <row r="2571" spans="1:11" x14ac:dyDescent="0.2">
      <c r="A2571" s="42"/>
      <c r="B2571" s="42"/>
      <c r="C2571" s="42"/>
      <c r="D2571" s="42"/>
      <c r="E2571" s="42"/>
      <c r="F2571" s="42"/>
      <c r="G2571" s="42"/>
      <c r="H2571" s="42"/>
      <c r="I2571" s="42"/>
      <c r="J2571" s="44"/>
      <c r="K2571" s="44"/>
    </row>
    <row r="2572" spans="1:11" x14ac:dyDescent="0.2">
      <c r="I2572" s="46"/>
      <c r="J2572" s="41"/>
      <c r="K2572" s="41"/>
    </row>
    <row r="2573" spans="1:11" x14ac:dyDescent="0.2">
      <c r="A2573" s="42"/>
      <c r="B2573" s="42"/>
      <c r="C2573" s="42"/>
      <c r="D2573" s="42"/>
      <c r="E2573" s="42"/>
      <c r="F2573" s="42"/>
      <c r="G2573" s="42"/>
      <c r="H2573" s="42"/>
      <c r="I2573" s="42"/>
      <c r="J2573" s="44"/>
      <c r="K2573" s="44"/>
    </row>
    <row r="2574" spans="1:11" x14ac:dyDescent="0.2">
      <c r="I2574" s="46"/>
      <c r="J2574" s="41"/>
      <c r="K2574" s="41"/>
    </row>
    <row r="2575" spans="1:11" x14ac:dyDescent="0.2">
      <c r="A2575" s="42"/>
      <c r="B2575" s="42"/>
      <c r="C2575" s="42"/>
      <c r="D2575" s="42"/>
      <c r="E2575" s="42"/>
      <c r="F2575" s="42"/>
      <c r="G2575" s="42"/>
      <c r="H2575" s="42"/>
      <c r="I2575" s="42"/>
      <c r="J2575" s="44"/>
      <c r="K2575" s="44"/>
    </row>
    <row r="2576" spans="1:11" x14ac:dyDescent="0.2">
      <c r="I2576" s="46"/>
      <c r="J2576" s="41"/>
      <c r="K2576" s="41"/>
    </row>
    <row r="2577" spans="1:11" x14ac:dyDescent="0.2">
      <c r="A2577" s="42"/>
      <c r="B2577" s="42"/>
      <c r="C2577" s="42"/>
      <c r="D2577" s="42"/>
      <c r="E2577" s="42"/>
      <c r="F2577" s="42"/>
      <c r="G2577" s="42"/>
      <c r="H2577" s="42"/>
      <c r="I2577" s="42"/>
      <c r="J2577" s="44"/>
      <c r="K2577" s="44"/>
    </row>
    <row r="2578" spans="1:11" x14ac:dyDescent="0.2">
      <c r="I2578" s="46"/>
      <c r="J2578" s="41"/>
      <c r="K2578" s="41"/>
    </row>
    <row r="2579" spans="1:11" x14ac:dyDescent="0.2">
      <c r="A2579" s="42"/>
      <c r="B2579" s="42"/>
      <c r="C2579" s="42"/>
      <c r="D2579" s="42"/>
      <c r="E2579" s="42"/>
      <c r="F2579" s="42"/>
      <c r="G2579" s="42"/>
      <c r="H2579" s="42"/>
      <c r="I2579" s="42"/>
      <c r="J2579" s="44"/>
      <c r="K2579" s="44"/>
    </row>
    <row r="2580" spans="1:11" x14ac:dyDescent="0.2">
      <c r="I2580" s="46"/>
      <c r="J2580" s="41"/>
      <c r="K2580" s="41"/>
    </row>
    <row r="2581" spans="1:11" x14ac:dyDescent="0.2">
      <c r="A2581" s="42"/>
      <c r="B2581" s="42"/>
      <c r="C2581" s="42"/>
      <c r="D2581" s="42"/>
      <c r="E2581" s="42"/>
      <c r="F2581" s="42"/>
      <c r="G2581" s="42"/>
      <c r="H2581" s="42"/>
      <c r="I2581" s="42"/>
      <c r="J2581" s="44"/>
      <c r="K2581" s="44"/>
    </row>
    <row r="2582" spans="1:11" x14ac:dyDescent="0.2">
      <c r="I2582" s="46"/>
      <c r="J2582" s="41"/>
      <c r="K2582" s="41"/>
    </row>
    <row r="2583" spans="1:11" x14ac:dyDescent="0.2">
      <c r="A2583" s="42"/>
      <c r="B2583" s="42"/>
      <c r="C2583" s="42"/>
      <c r="D2583" s="42"/>
      <c r="E2583" s="42"/>
      <c r="F2583" s="42"/>
      <c r="G2583" s="42"/>
      <c r="H2583" s="42"/>
      <c r="I2583" s="42"/>
      <c r="J2583" s="44"/>
      <c r="K2583" s="44"/>
    </row>
    <row r="2584" spans="1:11" x14ac:dyDescent="0.2">
      <c r="I2584" s="46"/>
      <c r="J2584" s="41"/>
      <c r="K2584" s="41"/>
    </row>
    <row r="2585" spans="1:11" x14ac:dyDescent="0.2">
      <c r="A2585" s="42"/>
      <c r="B2585" s="42"/>
      <c r="C2585" s="42"/>
      <c r="D2585" s="42"/>
      <c r="E2585" s="42"/>
      <c r="F2585" s="42"/>
      <c r="G2585" s="42"/>
      <c r="H2585" s="42"/>
      <c r="I2585" s="42"/>
      <c r="J2585" s="44"/>
      <c r="K2585" s="44"/>
    </row>
    <row r="2586" spans="1:11" x14ac:dyDescent="0.2">
      <c r="I2586" s="46"/>
      <c r="J2586" s="41"/>
      <c r="K2586" s="41"/>
    </row>
    <row r="2587" spans="1:11" x14ac:dyDescent="0.2">
      <c r="A2587" s="42"/>
      <c r="B2587" s="42"/>
      <c r="C2587" s="42"/>
      <c r="D2587" s="42"/>
      <c r="E2587" s="42"/>
      <c r="F2587" s="42"/>
      <c r="G2587" s="42"/>
      <c r="H2587" s="42"/>
      <c r="I2587" s="42"/>
      <c r="J2587" s="44"/>
      <c r="K2587" s="44"/>
    </row>
    <row r="2588" spans="1:11" x14ac:dyDescent="0.2">
      <c r="I2588" s="46"/>
      <c r="J2588" s="41"/>
      <c r="K2588" s="41"/>
    </row>
    <row r="2589" spans="1:11" x14ac:dyDescent="0.2">
      <c r="A2589" s="42"/>
      <c r="B2589" s="42"/>
      <c r="C2589" s="42"/>
      <c r="D2589" s="42"/>
      <c r="E2589" s="42"/>
      <c r="F2589" s="42"/>
      <c r="G2589" s="42"/>
      <c r="H2589" s="42"/>
      <c r="I2589" s="42"/>
      <c r="J2589" s="44"/>
      <c r="K2589" s="44"/>
    </row>
    <row r="2590" spans="1:11" x14ac:dyDescent="0.2">
      <c r="I2590" s="46"/>
      <c r="J2590" s="41"/>
      <c r="K2590" s="41"/>
    </row>
    <row r="2591" spans="1:11" x14ac:dyDescent="0.2">
      <c r="A2591" s="42"/>
      <c r="B2591" s="42"/>
      <c r="C2591" s="42"/>
      <c r="D2591" s="42"/>
      <c r="E2591" s="42"/>
      <c r="F2591" s="42"/>
      <c r="G2591" s="42"/>
      <c r="H2591" s="42"/>
      <c r="I2591" s="42"/>
      <c r="J2591" s="44"/>
      <c r="K2591" s="44"/>
    </row>
    <row r="2592" spans="1:11" x14ac:dyDescent="0.2">
      <c r="I2592" s="46"/>
      <c r="J2592" s="41"/>
      <c r="K2592" s="41"/>
    </row>
    <row r="2593" spans="1:11" x14ac:dyDescent="0.2">
      <c r="A2593" s="42"/>
      <c r="B2593" s="42"/>
      <c r="C2593" s="42"/>
      <c r="D2593" s="42"/>
      <c r="E2593" s="42"/>
      <c r="F2593" s="42"/>
      <c r="G2593" s="42"/>
      <c r="H2593" s="42"/>
      <c r="I2593" s="42"/>
      <c r="J2593" s="44"/>
      <c r="K2593" s="44"/>
    </row>
    <row r="2594" spans="1:11" x14ac:dyDescent="0.2">
      <c r="I2594" s="46"/>
      <c r="J2594" s="41"/>
      <c r="K2594" s="41"/>
    </row>
    <row r="2595" spans="1:11" x14ac:dyDescent="0.2">
      <c r="A2595" s="42"/>
      <c r="B2595" s="42"/>
      <c r="C2595" s="42"/>
      <c r="D2595" s="42"/>
      <c r="E2595" s="42"/>
      <c r="F2595" s="42"/>
      <c r="G2595" s="42"/>
      <c r="H2595" s="42"/>
      <c r="I2595" s="42"/>
      <c r="J2595" s="44"/>
      <c r="K2595" s="44"/>
    </row>
    <row r="2596" spans="1:11" x14ac:dyDescent="0.2">
      <c r="I2596" s="46"/>
      <c r="J2596" s="41"/>
      <c r="K2596" s="41"/>
    </row>
    <row r="2597" spans="1:11" x14ac:dyDescent="0.2">
      <c r="A2597" s="42"/>
      <c r="B2597" s="42"/>
      <c r="C2597" s="42"/>
      <c r="D2597" s="42"/>
      <c r="E2597" s="42"/>
      <c r="F2597" s="42"/>
      <c r="G2597" s="42"/>
      <c r="H2597" s="42"/>
      <c r="I2597" s="42"/>
      <c r="J2597" s="44"/>
      <c r="K2597" s="44"/>
    </row>
    <row r="2598" spans="1:11" x14ac:dyDescent="0.2">
      <c r="I2598" s="46"/>
      <c r="J2598" s="41"/>
      <c r="K2598" s="41"/>
    </row>
    <row r="2599" spans="1:11" x14ac:dyDescent="0.2">
      <c r="A2599" s="42"/>
      <c r="B2599" s="42"/>
      <c r="C2599" s="42"/>
      <c r="D2599" s="42"/>
      <c r="E2599" s="42"/>
      <c r="F2599" s="42"/>
      <c r="G2599" s="42"/>
      <c r="H2599" s="42"/>
      <c r="I2599" s="42"/>
      <c r="J2599" s="44"/>
      <c r="K2599" s="44"/>
    </row>
    <row r="2600" spans="1:11" x14ac:dyDescent="0.2">
      <c r="I2600" s="46"/>
      <c r="J2600" s="41"/>
      <c r="K2600" s="41"/>
    </row>
    <row r="2601" spans="1:11" x14ac:dyDescent="0.2">
      <c r="A2601" s="42"/>
      <c r="B2601" s="42"/>
      <c r="C2601" s="42"/>
      <c r="D2601" s="42"/>
      <c r="E2601" s="42"/>
      <c r="F2601" s="42"/>
      <c r="G2601" s="42"/>
      <c r="H2601" s="42"/>
      <c r="I2601" s="42"/>
      <c r="J2601" s="44"/>
      <c r="K2601" s="44"/>
    </row>
    <row r="2602" spans="1:11" x14ac:dyDescent="0.2">
      <c r="I2602" s="46"/>
      <c r="J2602" s="41"/>
      <c r="K2602" s="41"/>
    </row>
    <row r="2603" spans="1:11" x14ac:dyDescent="0.2">
      <c r="A2603" s="42"/>
      <c r="B2603" s="42"/>
      <c r="C2603" s="42"/>
      <c r="D2603" s="42"/>
      <c r="E2603" s="42"/>
      <c r="F2603" s="42"/>
      <c r="G2603" s="42"/>
      <c r="H2603" s="42"/>
      <c r="I2603" s="42"/>
      <c r="J2603" s="44"/>
      <c r="K2603" s="44"/>
    </row>
    <row r="2604" spans="1:11" x14ac:dyDescent="0.2">
      <c r="I2604" s="46"/>
      <c r="J2604" s="41"/>
      <c r="K2604" s="41"/>
    </row>
    <row r="2605" spans="1:11" x14ac:dyDescent="0.2">
      <c r="A2605" s="42"/>
      <c r="B2605" s="42"/>
      <c r="C2605" s="42"/>
      <c r="D2605" s="42"/>
      <c r="E2605" s="42"/>
      <c r="F2605" s="42"/>
      <c r="G2605" s="42"/>
      <c r="H2605" s="42"/>
      <c r="I2605" s="42"/>
      <c r="J2605" s="44"/>
      <c r="K2605" s="44"/>
    </row>
    <row r="2606" spans="1:11" x14ac:dyDescent="0.2">
      <c r="I2606" s="46"/>
      <c r="J2606" s="41"/>
      <c r="K2606" s="41"/>
    </row>
    <row r="2607" spans="1:11" x14ac:dyDescent="0.2">
      <c r="A2607" s="42"/>
      <c r="B2607" s="42"/>
      <c r="C2607" s="42"/>
      <c r="D2607" s="42"/>
      <c r="E2607" s="42"/>
      <c r="F2607" s="42"/>
      <c r="G2607" s="42"/>
      <c r="H2607" s="42"/>
      <c r="I2607" s="42"/>
      <c r="J2607" s="44"/>
      <c r="K2607" s="44"/>
    </row>
    <row r="2608" spans="1:11" x14ac:dyDescent="0.2">
      <c r="I2608" s="46"/>
      <c r="J2608" s="41"/>
      <c r="K2608" s="41"/>
    </row>
    <row r="2609" spans="1:11" x14ac:dyDescent="0.2">
      <c r="A2609" s="42"/>
      <c r="B2609" s="42"/>
      <c r="C2609" s="42"/>
      <c r="D2609" s="42"/>
      <c r="E2609" s="42"/>
      <c r="F2609" s="42"/>
      <c r="G2609" s="42"/>
      <c r="H2609" s="42"/>
      <c r="I2609" s="42"/>
      <c r="J2609" s="44"/>
      <c r="K2609" s="44"/>
    </row>
    <row r="2610" spans="1:11" x14ac:dyDescent="0.2">
      <c r="I2610" s="46"/>
      <c r="J2610" s="41"/>
      <c r="K2610" s="41"/>
    </row>
    <row r="2611" spans="1:11" x14ac:dyDescent="0.2">
      <c r="A2611" s="42"/>
      <c r="B2611" s="42"/>
      <c r="C2611" s="42"/>
      <c r="D2611" s="42"/>
      <c r="E2611" s="42"/>
      <c r="F2611" s="42"/>
      <c r="G2611" s="42"/>
      <c r="H2611" s="42"/>
      <c r="I2611" s="42"/>
      <c r="J2611" s="44"/>
      <c r="K2611" s="44"/>
    </row>
    <row r="2612" spans="1:11" x14ac:dyDescent="0.2">
      <c r="I2612" s="46"/>
      <c r="J2612" s="41"/>
      <c r="K2612" s="41"/>
    </row>
    <row r="2613" spans="1:11" x14ac:dyDescent="0.2">
      <c r="A2613" s="42"/>
      <c r="B2613" s="42"/>
      <c r="C2613" s="42"/>
      <c r="D2613" s="42"/>
      <c r="E2613" s="42"/>
      <c r="F2613" s="42"/>
      <c r="G2613" s="42"/>
      <c r="H2613" s="42"/>
      <c r="I2613" s="42"/>
      <c r="J2613" s="44"/>
      <c r="K2613" s="44"/>
    </row>
    <row r="2614" spans="1:11" x14ac:dyDescent="0.2">
      <c r="I2614" s="46"/>
      <c r="J2614" s="41"/>
      <c r="K2614" s="41"/>
    </row>
    <row r="2615" spans="1:11" x14ac:dyDescent="0.2">
      <c r="A2615" s="42"/>
      <c r="B2615" s="42"/>
      <c r="C2615" s="42"/>
      <c r="D2615" s="42"/>
      <c r="E2615" s="42"/>
      <c r="F2615" s="42"/>
      <c r="G2615" s="42"/>
      <c r="H2615" s="42"/>
      <c r="I2615" s="42"/>
      <c r="J2615" s="44"/>
      <c r="K2615" s="44"/>
    </row>
    <row r="2616" spans="1:11" x14ac:dyDescent="0.2">
      <c r="I2616" s="46"/>
      <c r="J2616" s="41"/>
      <c r="K2616" s="41"/>
    </row>
    <row r="2617" spans="1:11" x14ac:dyDescent="0.2">
      <c r="A2617" s="42"/>
      <c r="B2617" s="42"/>
      <c r="C2617" s="42"/>
      <c r="D2617" s="42"/>
      <c r="E2617" s="42"/>
      <c r="F2617" s="42"/>
      <c r="G2617" s="42"/>
      <c r="H2617" s="42"/>
      <c r="I2617" s="42"/>
      <c r="J2617" s="44"/>
      <c r="K2617" s="44"/>
    </row>
    <row r="2618" spans="1:11" x14ac:dyDescent="0.2">
      <c r="I2618" s="46"/>
      <c r="J2618" s="41"/>
      <c r="K2618" s="41"/>
    </row>
    <row r="2619" spans="1:11" x14ac:dyDescent="0.2">
      <c r="A2619" s="42"/>
      <c r="B2619" s="42"/>
      <c r="C2619" s="42"/>
      <c r="D2619" s="42"/>
      <c r="E2619" s="42"/>
      <c r="F2619" s="42"/>
      <c r="G2619" s="42"/>
      <c r="H2619" s="42"/>
      <c r="I2619" s="42"/>
      <c r="J2619" s="44"/>
      <c r="K2619" s="44"/>
    </row>
    <row r="2620" spans="1:11" x14ac:dyDescent="0.2">
      <c r="I2620" s="46"/>
      <c r="J2620" s="41"/>
      <c r="K2620" s="41"/>
    </row>
    <row r="2621" spans="1:11" x14ac:dyDescent="0.2">
      <c r="A2621" s="42"/>
      <c r="B2621" s="42"/>
      <c r="C2621" s="42"/>
      <c r="D2621" s="42"/>
      <c r="E2621" s="42"/>
      <c r="F2621" s="42"/>
      <c r="G2621" s="42"/>
      <c r="H2621" s="42"/>
      <c r="I2621" s="42"/>
      <c r="J2621" s="44"/>
      <c r="K2621" s="44"/>
    </row>
    <row r="2622" spans="1:11" x14ac:dyDescent="0.2">
      <c r="I2622" s="46"/>
      <c r="J2622" s="41"/>
      <c r="K2622" s="41"/>
    </row>
    <row r="2623" spans="1:11" x14ac:dyDescent="0.2">
      <c r="A2623" s="42"/>
      <c r="B2623" s="42"/>
      <c r="C2623" s="42"/>
      <c r="D2623" s="42"/>
      <c r="E2623" s="42"/>
      <c r="F2623" s="42"/>
      <c r="G2623" s="42"/>
      <c r="H2623" s="42"/>
      <c r="I2623" s="42"/>
      <c r="J2623" s="44"/>
      <c r="K2623" s="44"/>
    </row>
    <row r="2624" spans="1:11" x14ac:dyDescent="0.2">
      <c r="I2624" s="46"/>
      <c r="J2624" s="41"/>
      <c r="K2624" s="41"/>
    </row>
    <row r="2625" spans="1:11" x14ac:dyDescent="0.2">
      <c r="A2625" s="42"/>
      <c r="B2625" s="42"/>
      <c r="C2625" s="42"/>
      <c r="D2625" s="42"/>
      <c r="E2625" s="42"/>
      <c r="F2625" s="42"/>
      <c r="G2625" s="42"/>
      <c r="H2625" s="42"/>
      <c r="I2625" s="42"/>
      <c r="J2625" s="44"/>
      <c r="K2625" s="44"/>
    </row>
    <row r="2626" spans="1:11" x14ac:dyDescent="0.2">
      <c r="I2626" s="46"/>
      <c r="J2626" s="41"/>
      <c r="K2626" s="41"/>
    </row>
    <row r="2627" spans="1:11" x14ac:dyDescent="0.2">
      <c r="A2627" s="42"/>
      <c r="B2627" s="42"/>
      <c r="C2627" s="42"/>
      <c r="D2627" s="42"/>
      <c r="E2627" s="42"/>
      <c r="F2627" s="42"/>
      <c r="G2627" s="42"/>
      <c r="H2627" s="42"/>
      <c r="I2627" s="42"/>
      <c r="J2627" s="44"/>
      <c r="K2627" s="44"/>
    </row>
    <row r="2628" spans="1:11" x14ac:dyDescent="0.2">
      <c r="I2628" s="46"/>
      <c r="J2628" s="41"/>
      <c r="K2628" s="41"/>
    </row>
    <row r="2629" spans="1:11" x14ac:dyDescent="0.2">
      <c r="A2629" s="42"/>
      <c r="B2629" s="42"/>
      <c r="C2629" s="42"/>
      <c r="D2629" s="42"/>
      <c r="E2629" s="42"/>
      <c r="F2629" s="42"/>
      <c r="G2629" s="42"/>
      <c r="H2629" s="42"/>
      <c r="I2629" s="42"/>
      <c r="J2629" s="44"/>
      <c r="K2629" s="44"/>
    </row>
    <row r="2630" spans="1:11" x14ac:dyDescent="0.2">
      <c r="I2630" s="46"/>
      <c r="J2630" s="41"/>
      <c r="K2630" s="41"/>
    </row>
    <row r="2631" spans="1:11" x14ac:dyDescent="0.2">
      <c r="A2631" s="42"/>
      <c r="B2631" s="42"/>
      <c r="C2631" s="42"/>
      <c r="D2631" s="42"/>
      <c r="E2631" s="42"/>
      <c r="F2631" s="42"/>
      <c r="G2631" s="42"/>
      <c r="H2631" s="42"/>
      <c r="I2631" s="42"/>
      <c r="J2631" s="44"/>
      <c r="K2631" s="44"/>
    </row>
    <row r="2632" spans="1:11" x14ac:dyDescent="0.2">
      <c r="I2632" s="46"/>
      <c r="J2632" s="41"/>
      <c r="K2632" s="41"/>
    </row>
    <row r="2633" spans="1:11" x14ac:dyDescent="0.2">
      <c r="A2633" s="42"/>
      <c r="B2633" s="42"/>
      <c r="C2633" s="42"/>
      <c r="D2633" s="42"/>
      <c r="E2633" s="42"/>
      <c r="F2633" s="42"/>
      <c r="G2633" s="42"/>
      <c r="H2633" s="42"/>
      <c r="I2633" s="42"/>
      <c r="J2633" s="44"/>
      <c r="K2633" s="44"/>
    </row>
    <row r="2634" spans="1:11" x14ac:dyDescent="0.2">
      <c r="I2634" s="46"/>
      <c r="J2634" s="41"/>
      <c r="K2634" s="41"/>
    </row>
    <row r="2635" spans="1:11" x14ac:dyDescent="0.2">
      <c r="A2635" s="42"/>
      <c r="B2635" s="42"/>
      <c r="C2635" s="42"/>
      <c r="D2635" s="42"/>
      <c r="E2635" s="42"/>
      <c r="F2635" s="42"/>
      <c r="G2635" s="42"/>
      <c r="H2635" s="42"/>
      <c r="I2635" s="42"/>
      <c r="J2635" s="44"/>
      <c r="K2635" s="44"/>
    </row>
    <row r="2636" spans="1:11" x14ac:dyDescent="0.2">
      <c r="I2636" s="46"/>
      <c r="J2636" s="41"/>
      <c r="K2636" s="41"/>
    </row>
    <row r="2637" spans="1:11" x14ac:dyDescent="0.2">
      <c r="A2637" s="42"/>
      <c r="B2637" s="42"/>
      <c r="C2637" s="42"/>
      <c r="D2637" s="42"/>
      <c r="E2637" s="42"/>
      <c r="F2637" s="42"/>
      <c r="G2637" s="42"/>
      <c r="H2637" s="42"/>
      <c r="I2637" s="42"/>
      <c r="J2637" s="44"/>
      <c r="K2637" s="44"/>
    </row>
    <row r="2638" spans="1:11" x14ac:dyDescent="0.2">
      <c r="I2638" s="46"/>
      <c r="J2638" s="41"/>
      <c r="K2638" s="41"/>
    </row>
    <row r="2639" spans="1:11" x14ac:dyDescent="0.2">
      <c r="A2639" s="42"/>
      <c r="B2639" s="42"/>
      <c r="C2639" s="42"/>
      <c r="D2639" s="42"/>
      <c r="E2639" s="42"/>
      <c r="F2639" s="42"/>
      <c r="G2639" s="42"/>
      <c r="H2639" s="42"/>
      <c r="I2639" s="42"/>
      <c r="J2639" s="44"/>
      <c r="K2639" s="44"/>
    </row>
    <row r="2640" spans="1:11" x14ac:dyDescent="0.2">
      <c r="I2640" s="46"/>
      <c r="J2640" s="41"/>
      <c r="K2640" s="41"/>
    </row>
    <row r="2641" spans="1:11" x14ac:dyDescent="0.2">
      <c r="A2641" s="42"/>
      <c r="B2641" s="42"/>
      <c r="C2641" s="42"/>
      <c r="D2641" s="42"/>
      <c r="E2641" s="42"/>
      <c r="F2641" s="42"/>
      <c r="G2641" s="42"/>
      <c r="H2641" s="42"/>
      <c r="I2641" s="42"/>
      <c r="J2641" s="44"/>
      <c r="K2641" s="44"/>
    </row>
    <row r="2642" spans="1:11" x14ac:dyDescent="0.2">
      <c r="I2642" s="46"/>
      <c r="J2642" s="41"/>
      <c r="K2642" s="41"/>
    </row>
    <row r="2643" spans="1:11" x14ac:dyDescent="0.2">
      <c r="A2643" s="42"/>
      <c r="B2643" s="42"/>
      <c r="C2643" s="42"/>
      <c r="D2643" s="42"/>
      <c r="E2643" s="42"/>
      <c r="F2643" s="42"/>
      <c r="G2643" s="42"/>
      <c r="H2643" s="42"/>
      <c r="I2643" s="42"/>
      <c r="J2643" s="44"/>
      <c r="K2643" s="44"/>
    </row>
    <row r="2644" spans="1:11" x14ac:dyDescent="0.2">
      <c r="I2644" s="46"/>
      <c r="J2644" s="41"/>
      <c r="K2644" s="41"/>
    </row>
    <row r="2645" spans="1:11" x14ac:dyDescent="0.2">
      <c r="A2645" s="42"/>
      <c r="B2645" s="42"/>
      <c r="C2645" s="42"/>
      <c r="D2645" s="42"/>
      <c r="E2645" s="42"/>
      <c r="F2645" s="42"/>
      <c r="G2645" s="42"/>
      <c r="H2645" s="42"/>
      <c r="I2645" s="42"/>
      <c r="J2645" s="44"/>
      <c r="K2645" s="44"/>
    </row>
    <row r="2646" spans="1:11" x14ac:dyDescent="0.2">
      <c r="I2646" s="46"/>
      <c r="J2646" s="41"/>
      <c r="K2646" s="41"/>
    </row>
    <row r="2647" spans="1:11" x14ac:dyDescent="0.2">
      <c r="A2647" s="42"/>
      <c r="B2647" s="42"/>
      <c r="C2647" s="42"/>
      <c r="D2647" s="42"/>
      <c r="E2647" s="42"/>
      <c r="F2647" s="42"/>
      <c r="G2647" s="42"/>
      <c r="H2647" s="42"/>
      <c r="I2647" s="42"/>
      <c r="J2647" s="44"/>
      <c r="K2647" s="44"/>
    </row>
    <row r="2648" spans="1:11" x14ac:dyDescent="0.2">
      <c r="I2648" s="46"/>
      <c r="J2648" s="41"/>
      <c r="K2648" s="41"/>
    </row>
    <row r="2649" spans="1:11" x14ac:dyDescent="0.2">
      <c r="A2649" s="42"/>
      <c r="B2649" s="42"/>
      <c r="C2649" s="42"/>
      <c r="D2649" s="42"/>
      <c r="E2649" s="42"/>
      <c r="F2649" s="42"/>
      <c r="G2649" s="42"/>
      <c r="H2649" s="42"/>
      <c r="I2649" s="42"/>
      <c r="J2649" s="44"/>
      <c r="K2649" s="44"/>
    </row>
    <row r="2650" spans="1:11" x14ac:dyDescent="0.2">
      <c r="I2650" s="46"/>
      <c r="J2650" s="41"/>
      <c r="K2650" s="41"/>
    </row>
    <row r="2651" spans="1:11" x14ac:dyDescent="0.2">
      <c r="A2651" s="42"/>
      <c r="B2651" s="42"/>
      <c r="C2651" s="42"/>
      <c r="D2651" s="42"/>
      <c r="E2651" s="42"/>
      <c r="F2651" s="42"/>
      <c r="G2651" s="42"/>
      <c r="H2651" s="42"/>
      <c r="I2651" s="42"/>
      <c r="J2651" s="44"/>
      <c r="K2651" s="44"/>
    </row>
    <row r="2652" spans="1:11" x14ac:dyDescent="0.2">
      <c r="I2652" s="46"/>
      <c r="J2652" s="41"/>
      <c r="K2652" s="41"/>
    </row>
    <row r="2653" spans="1:11" x14ac:dyDescent="0.2">
      <c r="A2653" s="42"/>
      <c r="B2653" s="42"/>
      <c r="C2653" s="42"/>
      <c r="D2653" s="42"/>
      <c r="E2653" s="42"/>
      <c r="F2653" s="42"/>
      <c r="G2653" s="42"/>
      <c r="H2653" s="42"/>
      <c r="I2653" s="42"/>
      <c r="J2653" s="44"/>
      <c r="K2653" s="44"/>
    </row>
    <row r="2654" spans="1:11" x14ac:dyDescent="0.2">
      <c r="I2654" s="46"/>
      <c r="J2654" s="41"/>
      <c r="K2654" s="41"/>
    </row>
    <row r="2655" spans="1:11" x14ac:dyDescent="0.2">
      <c r="A2655" s="42"/>
      <c r="B2655" s="42"/>
      <c r="C2655" s="42"/>
      <c r="D2655" s="42"/>
      <c r="E2655" s="42"/>
      <c r="F2655" s="42"/>
      <c r="G2655" s="42"/>
      <c r="H2655" s="42"/>
      <c r="I2655" s="42"/>
      <c r="J2655" s="44"/>
      <c r="K2655" s="44"/>
    </row>
    <row r="2656" spans="1:11" x14ac:dyDescent="0.2">
      <c r="I2656" s="46"/>
      <c r="J2656" s="41"/>
      <c r="K2656" s="41"/>
    </row>
    <row r="2657" spans="1:11" x14ac:dyDescent="0.2">
      <c r="A2657" s="42"/>
      <c r="B2657" s="42"/>
      <c r="C2657" s="42"/>
      <c r="D2657" s="42"/>
      <c r="E2657" s="42"/>
      <c r="F2657" s="42"/>
      <c r="G2657" s="42"/>
      <c r="H2657" s="42"/>
      <c r="I2657" s="42"/>
      <c r="J2657" s="44"/>
      <c r="K2657" s="44"/>
    </row>
    <row r="2658" spans="1:11" x14ac:dyDescent="0.2">
      <c r="I2658" s="46"/>
      <c r="J2658" s="41"/>
      <c r="K2658" s="41"/>
    </row>
    <row r="2659" spans="1:11" x14ac:dyDescent="0.2">
      <c r="A2659" s="42"/>
      <c r="B2659" s="42"/>
      <c r="C2659" s="42"/>
      <c r="D2659" s="42"/>
      <c r="E2659" s="42"/>
      <c r="F2659" s="42"/>
      <c r="G2659" s="42"/>
      <c r="H2659" s="42"/>
      <c r="I2659" s="42"/>
      <c r="J2659" s="44"/>
      <c r="K2659" s="44"/>
    </row>
    <row r="2660" spans="1:11" x14ac:dyDescent="0.2">
      <c r="I2660" s="46"/>
      <c r="J2660" s="41"/>
      <c r="K2660" s="41"/>
    </row>
    <row r="2661" spans="1:11" x14ac:dyDescent="0.2">
      <c r="A2661" s="42"/>
      <c r="B2661" s="42"/>
      <c r="C2661" s="42"/>
      <c r="D2661" s="42"/>
      <c r="E2661" s="42"/>
      <c r="F2661" s="42"/>
      <c r="G2661" s="42"/>
      <c r="H2661" s="42"/>
      <c r="I2661" s="42"/>
      <c r="J2661" s="44"/>
      <c r="K2661" s="44"/>
    </row>
    <row r="2662" spans="1:11" x14ac:dyDescent="0.2">
      <c r="I2662" s="46"/>
      <c r="J2662" s="41"/>
      <c r="K2662" s="41"/>
    </row>
    <row r="2663" spans="1:11" x14ac:dyDescent="0.2">
      <c r="A2663" s="42"/>
      <c r="B2663" s="42"/>
      <c r="C2663" s="42"/>
      <c r="D2663" s="42"/>
      <c r="E2663" s="42"/>
      <c r="F2663" s="42"/>
      <c r="G2663" s="42"/>
      <c r="H2663" s="42"/>
      <c r="I2663" s="42"/>
      <c r="J2663" s="44"/>
      <c r="K2663" s="44"/>
    </row>
    <row r="2664" spans="1:11" x14ac:dyDescent="0.2">
      <c r="I2664" s="46"/>
      <c r="J2664" s="41"/>
      <c r="K2664" s="41"/>
    </row>
    <row r="2665" spans="1:11" x14ac:dyDescent="0.2">
      <c r="A2665" s="42"/>
      <c r="B2665" s="42"/>
      <c r="C2665" s="42"/>
      <c r="D2665" s="42"/>
      <c r="E2665" s="42"/>
      <c r="F2665" s="42"/>
      <c r="G2665" s="42"/>
      <c r="H2665" s="42"/>
      <c r="I2665" s="42"/>
      <c r="J2665" s="44"/>
      <c r="K2665" s="44"/>
    </row>
    <row r="2666" spans="1:11" x14ac:dyDescent="0.2">
      <c r="I2666" s="46"/>
      <c r="J2666" s="41"/>
      <c r="K2666" s="41"/>
    </row>
    <row r="2667" spans="1:11" x14ac:dyDescent="0.2">
      <c r="A2667" s="42"/>
      <c r="B2667" s="42"/>
      <c r="C2667" s="42"/>
      <c r="D2667" s="42"/>
      <c r="E2667" s="42"/>
      <c r="F2667" s="42"/>
      <c r="G2667" s="42"/>
      <c r="H2667" s="42"/>
      <c r="I2667" s="42"/>
      <c r="J2667" s="44"/>
      <c r="K2667" s="44"/>
    </row>
    <row r="2668" spans="1:11" x14ac:dyDescent="0.2">
      <c r="I2668" s="46"/>
      <c r="J2668" s="41"/>
      <c r="K2668" s="41"/>
    </row>
    <row r="2669" spans="1:11" x14ac:dyDescent="0.2">
      <c r="A2669" s="42"/>
      <c r="B2669" s="42"/>
      <c r="C2669" s="42"/>
      <c r="D2669" s="42"/>
      <c r="E2669" s="42"/>
      <c r="F2669" s="42"/>
      <c r="G2669" s="42"/>
      <c r="H2669" s="42"/>
      <c r="I2669" s="42"/>
      <c r="J2669" s="44"/>
      <c r="K2669" s="44"/>
    </row>
    <row r="2670" spans="1:11" x14ac:dyDescent="0.2">
      <c r="I2670" s="46"/>
      <c r="J2670" s="41"/>
      <c r="K2670" s="41"/>
    </row>
    <row r="2671" spans="1:11" x14ac:dyDescent="0.2">
      <c r="A2671" s="42"/>
      <c r="B2671" s="42"/>
      <c r="C2671" s="42"/>
      <c r="D2671" s="42"/>
      <c r="E2671" s="42"/>
      <c r="F2671" s="42"/>
      <c r="G2671" s="42"/>
      <c r="H2671" s="42"/>
      <c r="I2671" s="42"/>
      <c r="J2671" s="44"/>
      <c r="K2671" s="44"/>
    </row>
    <row r="2672" spans="1:11" x14ac:dyDescent="0.2">
      <c r="I2672" s="46"/>
      <c r="J2672" s="41"/>
      <c r="K2672" s="41"/>
    </row>
    <row r="2673" spans="1:11" x14ac:dyDescent="0.2">
      <c r="A2673" s="42"/>
      <c r="B2673" s="42"/>
      <c r="C2673" s="42"/>
      <c r="D2673" s="42"/>
      <c r="E2673" s="42"/>
      <c r="F2673" s="42"/>
      <c r="G2673" s="42"/>
      <c r="H2673" s="42"/>
      <c r="I2673" s="42"/>
      <c r="J2673" s="44"/>
      <c r="K2673" s="44"/>
    </row>
    <row r="2674" spans="1:11" x14ac:dyDescent="0.2">
      <c r="I2674" s="46"/>
      <c r="J2674" s="41"/>
      <c r="K2674" s="41"/>
    </row>
    <row r="2675" spans="1:11" x14ac:dyDescent="0.2">
      <c r="A2675" s="42"/>
      <c r="B2675" s="42"/>
      <c r="C2675" s="42"/>
      <c r="D2675" s="42"/>
      <c r="E2675" s="42"/>
      <c r="F2675" s="42"/>
      <c r="G2675" s="42"/>
      <c r="H2675" s="42"/>
      <c r="I2675" s="42"/>
      <c r="J2675" s="44"/>
      <c r="K2675" s="44"/>
    </row>
    <row r="2676" spans="1:11" x14ac:dyDescent="0.2">
      <c r="I2676" s="46"/>
      <c r="J2676" s="41"/>
      <c r="K2676" s="41"/>
    </row>
    <row r="2677" spans="1:11" x14ac:dyDescent="0.2">
      <c r="A2677" s="42"/>
      <c r="B2677" s="42"/>
      <c r="C2677" s="42"/>
      <c r="D2677" s="42"/>
      <c r="E2677" s="42"/>
      <c r="F2677" s="42"/>
      <c r="G2677" s="42"/>
      <c r="H2677" s="42"/>
      <c r="I2677" s="42"/>
      <c r="J2677" s="44"/>
      <c r="K2677" s="44"/>
    </row>
    <row r="2678" spans="1:11" x14ac:dyDescent="0.2">
      <c r="I2678" s="46"/>
      <c r="J2678" s="41"/>
      <c r="K2678" s="41"/>
    </row>
    <row r="2679" spans="1:11" x14ac:dyDescent="0.2">
      <c r="A2679" s="42"/>
      <c r="B2679" s="42"/>
      <c r="C2679" s="42"/>
      <c r="D2679" s="42"/>
      <c r="E2679" s="42"/>
      <c r="F2679" s="42"/>
      <c r="G2679" s="42"/>
      <c r="H2679" s="42"/>
      <c r="I2679" s="42"/>
      <c r="J2679" s="44"/>
      <c r="K2679" s="44"/>
    </row>
  </sheetData>
  <mergeCells count="1">
    <mergeCell ref="A1:L2"/>
  </mergeCells>
  <phoneticPr fontId="0" type="noConversion"/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20-06-04-04=382</vt:lpstr>
      <vt:lpstr>Ciclo 30 concursos</vt:lpstr>
      <vt:lpstr>Resultados</vt:lpstr>
    </vt:vector>
  </TitlesOfParts>
  <Company>Petrobras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Petrobras</dc:creator>
  <cp:lastModifiedBy>Ulysses Bastos</cp:lastModifiedBy>
  <cp:lastPrinted>2012-12-17T14:12:39Z</cp:lastPrinted>
  <dcterms:created xsi:type="dcterms:W3CDTF">2012-11-12T18:00:44Z</dcterms:created>
  <dcterms:modified xsi:type="dcterms:W3CDTF">2014-01-21T12:54:56Z</dcterms:modified>
</cp:coreProperties>
</file>